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tin Smolík\Desktop\KD 87\"/>
    </mc:Choice>
  </mc:AlternateContent>
  <bookViews>
    <workbookView xWindow="0" yWindow="0" windowWidth="20490" windowHeight="7755"/>
  </bookViews>
  <sheets>
    <sheet name="Položkový rozpočet" sheetId="8" r:id="rId1"/>
    <sheet name="Rekapitulace" sheetId="9" r:id="rId2"/>
  </sheets>
  <definedNames>
    <definedName name="CenyK">#REF!</definedName>
    <definedName name="Datum">'Položkový rozpočet'!#REF!</definedName>
    <definedName name="DatumR">Rekapitulace!$D$1</definedName>
    <definedName name="NazevObjektu">'Položkový rozpočet'!$C$4</definedName>
    <definedName name="NazevStavby">'Položkový rozpočet'!$C$3</definedName>
    <definedName name="_xlnm.Print_Titles" localSheetId="0">'Položkový rozpočet'!$3:$7</definedName>
    <definedName name="PolBegin">'Položkový rozpočet'!$A$7</definedName>
    <definedName name="PolBeginR">Rekapitulace!$A$9</definedName>
    <definedName name="StrediskoK">#REF!</definedName>
    <definedName name="ZpracovalK">#REF!</definedName>
  </definedNames>
  <calcPr calcId="152511"/>
</workbook>
</file>

<file path=xl/calcChain.xml><?xml version="1.0" encoding="utf-8"?>
<calcChain xmlns="http://schemas.openxmlformats.org/spreadsheetml/2006/main">
  <c r="F446" i="8" l="1"/>
  <c r="H442" i="8"/>
  <c r="D35" i="9" s="1"/>
  <c r="G440" i="8"/>
  <c r="G438" i="8"/>
  <c r="G442" i="8" s="1"/>
  <c r="C35" i="9" s="1"/>
  <c r="A35" i="9"/>
  <c r="B35" i="9"/>
  <c r="H434" i="8"/>
  <c r="D34" i="9" s="1"/>
  <c r="G432" i="8"/>
  <c r="G430" i="8"/>
  <c r="G428" i="8"/>
  <c r="A34" i="9"/>
  <c r="B34" i="9"/>
  <c r="H424" i="8"/>
  <c r="D33" i="9" s="1"/>
  <c r="G422" i="8"/>
  <c r="G420" i="8"/>
  <c r="G418" i="8"/>
  <c r="G416" i="8"/>
  <c r="G414" i="8"/>
  <c r="G412" i="8"/>
  <c r="G410" i="8"/>
  <c r="G424" i="8" s="1"/>
  <c r="C33" i="9" s="1"/>
  <c r="A33" i="9"/>
  <c r="B33" i="9"/>
  <c r="H406" i="8"/>
  <c r="D32" i="9" s="1"/>
  <c r="G404" i="8"/>
  <c r="G402" i="8"/>
  <c r="G400" i="8"/>
  <c r="G398" i="8"/>
  <c r="G396" i="8"/>
  <c r="G394" i="8"/>
  <c r="G392" i="8"/>
  <c r="G390" i="8"/>
  <c r="G388" i="8"/>
  <c r="G386" i="8"/>
  <c r="A32" i="9"/>
  <c r="B32" i="9"/>
  <c r="H382" i="8"/>
  <c r="D31" i="9" s="1"/>
  <c r="G380" i="8"/>
  <c r="G378" i="8"/>
  <c r="G376" i="8"/>
  <c r="G374" i="8"/>
  <c r="G372" i="8"/>
  <c r="G370" i="8"/>
  <c r="G368" i="8"/>
  <c r="G366" i="8"/>
  <c r="G364" i="8"/>
  <c r="G362" i="8"/>
  <c r="G360" i="8"/>
  <c r="G358" i="8"/>
  <c r="G356" i="8"/>
  <c r="G354" i="8"/>
  <c r="G382" i="8" s="1"/>
  <c r="C31" i="9" s="1"/>
  <c r="A31" i="9"/>
  <c r="B31" i="9"/>
  <c r="H350" i="8"/>
  <c r="D30" i="9" s="1"/>
  <c r="G348" i="8"/>
  <c r="G346" i="8"/>
  <c r="A30" i="9"/>
  <c r="B30" i="9"/>
  <c r="H342" i="8"/>
  <c r="D29" i="9" s="1"/>
  <c r="G340" i="8"/>
  <c r="G342" i="8"/>
  <c r="C29" i="9" s="1"/>
  <c r="A29" i="9"/>
  <c r="B29" i="9"/>
  <c r="D28" i="9"/>
  <c r="H336" i="8"/>
  <c r="G334" i="8"/>
  <c r="G336" i="8" s="1"/>
  <c r="C28" i="9" s="1"/>
  <c r="A28" i="9"/>
  <c r="B28" i="9"/>
  <c r="H330" i="8"/>
  <c r="D27" i="9" s="1"/>
  <c r="G328" i="8"/>
  <c r="G326" i="8"/>
  <c r="G324" i="8"/>
  <c r="G322" i="8"/>
  <c r="G320" i="8"/>
  <c r="G318" i="8"/>
  <c r="G316" i="8"/>
  <c r="G314" i="8"/>
  <c r="G312" i="8"/>
  <c r="G310" i="8"/>
  <c r="G308" i="8"/>
  <c r="G306" i="8"/>
  <c r="G330" i="8" s="1"/>
  <c r="C27" i="9" s="1"/>
  <c r="G304" i="8"/>
  <c r="A27" i="9"/>
  <c r="B27" i="9"/>
  <c r="D26" i="9"/>
  <c r="H300" i="8"/>
  <c r="G298" i="8"/>
  <c r="G300" i="8" s="1"/>
  <c r="C26" i="9" s="1"/>
  <c r="A26" i="9"/>
  <c r="B26" i="9"/>
  <c r="H294" i="8"/>
  <c r="D25" i="9" s="1"/>
  <c r="G292" i="8"/>
  <c r="G294" i="8" s="1"/>
  <c r="C25" i="9" s="1"/>
  <c r="A25" i="9"/>
  <c r="B25" i="9"/>
  <c r="H288" i="8"/>
  <c r="D24" i="9" s="1"/>
  <c r="G286" i="8"/>
  <c r="G288" i="8" s="1"/>
  <c r="C24" i="9" s="1"/>
  <c r="A24" i="9"/>
  <c r="B24" i="9"/>
  <c r="H282" i="8"/>
  <c r="D23" i="9" s="1"/>
  <c r="G280" i="8"/>
  <c r="G278" i="8"/>
  <c r="G276" i="8"/>
  <c r="G274" i="8"/>
  <c r="G272" i="8"/>
  <c r="G270" i="8"/>
  <c r="G268" i="8"/>
  <c r="G266" i="8"/>
  <c r="G282" i="8" s="1"/>
  <c r="C23" i="9" s="1"/>
  <c r="G264" i="8"/>
  <c r="A23" i="9"/>
  <c r="B23" i="9"/>
  <c r="H260" i="8"/>
  <c r="D22" i="9" s="1"/>
  <c r="G258" i="8"/>
  <c r="G256" i="8"/>
  <c r="G254" i="8"/>
  <c r="G252" i="8"/>
  <c r="G250" i="8"/>
  <c r="G248" i="8"/>
  <c r="G246" i="8"/>
  <c r="G244" i="8"/>
  <c r="G242" i="8"/>
  <c r="G240" i="8"/>
  <c r="G238" i="8"/>
  <c r="A22" i="9"/>
  <c r="B22" i="9"/>
  <c r="H234" i="8"/>
  <c r="D21" i="9" s="1"/>
  <c r="G232" i="8"/>
  <c r="G234" i="8"/>
  <c r="G230" i="8"/>
  <c r="A21" i="9"/>
  <c r="B21" i="9"/>
  <c r="H226" i="8"/>
  <c r="D20" i="9" s="1"/>
  <c r="G224" i="8"/>
  <c r="G226" i="8" s="1"/>
  <c r="C20" i="9" s="1"/>
  <c r="A20" i="9"/>
  <c r="B20" i="9"/>
  <c r="H220" i="8"/>
  <c r="D19" i="9" s="1"/>
  <c r="G218" i="8"/>
  <c r="G216" i="8"/>
  <c r="G214" i="8"/>
  <c r="G212" i="8"/>
  <c r="G210" i="8"/>
  <c r="G208" i="8"/>
  <c r="G206" i="8"/>
  <c r="G204" i="8"/>
  <c r="G202" i="8"/>
  <c r="G200" i="8"/>
  <c r="G198" i="8"/>
  <c r="G196" i="8"/>
  <c r="G194" i="8"/>
  <c r="G192" i="8"/>
  <c r="G190" i="8"/>
  <c r="G188" i="8"/>
  <c r="G186" i="8"/>
  <c r="G184" i="8"/>
  <c r="G182" i="8"/>
  <c r="G180" i="8"/>
  <c r="G178" i="8"/>
  <c r="G176" i="8"/>
  <c r="G174" i="8"/>
  <c r="G172" i="8"/>
  <c r="G220" i="8" s="1"/>
  <c r="C19" i="9" s="1"/>
  <c r="G170" i="8"/>
  <c r="A19" i="9"/>
  <c r="B19" i="9"/>
  <c r="H166" i="8"/>
  <c r="D18" i="9" s="1"/>
  <c r="G164" i="8"/>
  <c r="G162" i="8"/>
  <c r="G160" i="8"/>
  <c r="A18" i="9"/>
  <c r="B18" i="9"/>
  <c r="H156" i="8"/>
  <c r="D17" i="9" s="1"/>
  <c r="G154" i="8"/>
  <c r="G156" i="8" s="1"/>
  <c r="C17" i="9" s="1"/>
  <c r="A17" i="9"/>
  <c r="B17" i="9"/>
  <c r="H150" i="8"/>
  <c r="D16" i="9" s="1"/>
  <c r="G148" i="8"/>
  <c r="G146" i="8"/>
  <c r="G144" i="8"/>
  <c r="G142" i="8"/>
  <c r="G140" i="8"/>
  <c r="G138" i="8"/>
  <c r="G136" i="8"/>
  <c r="G134" i="8"/>
  <c r="G132" i="8"/>
  <c r="G150" i="8" s="1"/>
  <c r="C16" i="9" s="1"/>
  <c r="A16" i="9"/>
  <c r="B16" i="9"/>
  <c r="H128" i="8"/>
  <c r="D15" i="9" s="1"/>
  <c r="G126" i="8"/>
  <c r="G124" i="8"/>
  <c r="G122" i="8"/>
  <c r="G120" i="8"/>
  <c r="G118" i="8"/>
  <c r="G116" i="8"/>
  <c r="G114" i="8"/>
  <c r="G112" i="8"/>
  <c r="A15" i="9"/>
  <c r="B15" i="9"/>
  <c r="H108" i="8"/>
  <c r="D14" i="9" s="1"/>
  <c r="G106" i="8"/>
  <c r="G104" i="8"/>
  <c r="G108" i="8" s="1"/>
  <c r="C14" i="9" s="1"/>
  <c r="A14" i="9"/>
  <c r="B14" i="9"/>
  <c r="H100" i="8"/>
  <c r="D13" i="9" s="1"/>
  <c r="G98" i="8"/>
  <c r="G96" i="8"/>
  <c r="G94" i="8"/>
  <c r="G92" i="8"/>
  <c r="G90" i="8"/>
  <c r="G88" i="8"/>
  <c r="G86" i="8"/>
  <c r="G84" i="8"/>
  <c r="G82" i="8"/>
  <c r="G80" i="8"/>
  <c r="G78" i="8"/>
  <c r="G76" i="8"/>
  <c r="A13" i="9"/>
  <c r="B13" i="9"/>
  <c r="H72" i="8"/>
  <c r="D12" i="9" s="1"/>
  <c r="G70" i="8"/>
  <c r="G72" i="8" s="1"/>
  <c r="C12" i="9" s="1"/>
  <c r="A12" i="9"/>
  <c r="B12" i="9"/>
  <c r="H66" i="8"/>
  <c r="D11" i="9" s="1"/>
  <c r="G64" i="8"/>
  <c r="G62" i="8"/>
  <c r="G60" i="8"/>
  <c r="G58" i="8"/>
  <c r="A11" i="9"/>
  <c r="B11" i="9"/>
  <c r="H54" i="8"/>
  <c r="D10" i="9" s="1"/>
  <c r="G52" i="8"/>
  <c r="G50" i="8"/>
  <c r="G48" i="8"/>
  <c r="G46" i="8"/>
  <c r="G44" i="8"/>
  <c r="G42" i="8"/>
  <c r="G40" i="8"/>
  <c r="G38" i="8"/>
  <c r="G36" i="8"/>
  <c r="G34" i="8"/>
  <c r="G32" i="8"/>
  <c r="G30" i="8"/>
  <c r="G28" i="8"/>
  <c r="G26" i="8"/>
  <c r="G54" i="8" s="1"/>
  <c r="C10" i="9" s="1"/>
  <c r="A10" i="9"/>
  <c r="B10" i="9"/>
  <c r="H22" i="8"/>
  <c r="H448" i="8" s="1"/>
  <c r="G20" i="8"/>
  <c r="G18" i="8"/>
  <c r="G16" i="8"/>
  <c r="G14" i="8"/>
  <c r="G12" i="8"/>
  <c r="G10" i="8"/>
  <c r="A9" i="9"/>
  <c r="B9" i="9"/>
  <c r="B4" i="9"/>
  <c r="B5" i="9"/>
  <c r="C21" i="9"/>
  <c r="G434" i="8" l="1"/>
  <c r="C34" i="9" s="1"/>
  <c r="G406" i="8"/>
  <c r="C32" i="9" s="1"/>
  <c r="G350" i="8"/>
  <c r="C30" i="9" s="1"/>
  <c r="G260" i="8"/>
  <c r="C22" i="9" s="1"/>
  <c r="G166" i="8"/>
  <c r="C18" i="9" s="1"/>
  <c r="G128" i="8"/>
  <c r="C15" i="9" s="1"/>
  <c r="G100" i="8"/>
  <c r="C13" i="9" s="1"/>
  <c r="G66" i="8"/>
  <c r="C11" i="9" s="1"/>
  <c r="G22" i="8"/>
  <c r="C9" i="9" s="1"/>
  <c r="D41" i="9"/>
  <c r="D9" i="9"/>
  <c r="F448" i="8"/>
  <c r="C40" i="9"/>
  <c r="G445" i="8" l="1"/>
  <c r="E445" i="8" s="1"/>
  <c r="E446" i="8" s="1"/>
  <c r="C38" i="9" l="1"/>
  <c r="C39" i="9"/>
  <c r="G446" i="8"/>
  <c r="G448" i="8" s="1"/>
  <c r="E448" i="8"/>
  <c r="C41" i="9" l="1"/>
</calcChain>
</file>

<file path=xl/sharedStrings.xml><?xml version="1.0" encoding="utf-8"?>
<sst xmlns="http://schemas.openxmlformats.org/spreadsheetml/2006/main" count="764" uniqueCount="469">
  <si>
    <t>Stavba  :</t>
  </si>
  <si>
    <t xml:space="preserve">2484 - Pertoltice pod Ralskem čp.87            </t>
  </si>
  <si>
    <t>Objekt   :</t>
  </si>
  <si>
    <t xml:space="preserve">24840001 - Sklad se zázemím čp.87                  </t>
  </si>
  <si>
    <t>Poř.</t>
  </si>
  <si>
    <t>Číslo položky</t>
  </si>
  <si>
    <t>Název položky</t>
  </si>
  <si>
    <t>m.j.</t>
  </si>
  <si>
    <t>Výměra</t>
  </si>
  <si>
    <t>Cena/mj</t>
  </si>
  <si>
    <t>Cena celkem</t>
  </si>
  <si>
    <t>Celkem tun</t>
  </si>
  <si>
    <t xml:space="preserve">                                        </t>
  </si>
  <si>
    <t xml:space="preserve">ZEMNI PRACE STAVEBNI                    </t>
  </si>
  <si>
    <t>C13971-1101</t>
  </si>
  <si>
    <t xml:space="preserve">Vykop uzávr prostor tř 1-4              </t>
  </si>
  <si>
    <t xml:space="preserve">m3  </t>
  </si>
  <si>
    <t>C16220-1101</t>
  </si>
  <si>
    <t xml:space="preserve">Vodor.přem.výkop.hor.1-4 do 20m         </t>
  </si>
  <si>
    <t xml:space="preserve">kolečkem s naložením                    </t>
  </si>
  <si>
    <t>C16710-1101</t>
  </si>
  <si>
    <t xml:space="preserve">Nakládání výkopku do 100m3 hor.1-4      </t>
  </si>
  <si>
    <t>C16270-1105</t>
  </si>
  <si>
    <t xml:space="preserve">Vodorovné přem.výkopku do 10000m1-4     </t>
  </si>
  <si>
    <t>C17120-1999</t>
  </si>
  <si>
    <t xml:space="preserve">Poplatek za skladku                     </t>
  </si>
  <si>
    <t xml:space="preserve">t   </t>
  </si>
  <si>
    <t>C18110-1102</t>
  </si>
  <si>
    <t xml:space="preserve">Uprava plane hor.1-4                    </t>
  </si>
  <si>
    <t xml:space="preserve">m2  </t>
  </si>
  <si>
    <t xml:space="preserve">se zhutnenim strojne vc.prejezdu        </t>
  </si>
  <si>
    <t>Oddíl celkem</t>
  </si>
  <si>
    <t xml:space="preserve">SVISLE KONSTRUKCE                       </t>
  </si>
  <si>
    <t>C31923-1111</t>
  </si>
  <si>
    <t xml:space="preserve">Úprava pro dod.vloz.vodor.izolace       </t>
  </si>
  <si>
    <t xml:space="preserve">z cihel a kamene                        </t>
  </si>
  <si>
    <t>C31023-8211</t>
  </si>
  <si>
    <t xml:space="preserve">Zazdívka ot.pl.do 1m2 cih.tl.zd.45cm    </t>
  </si>
  <si>
    <t xml:space="preserve">na MVC výtah        M125l               </t>
  </si>
  <si>
    <t>C31023-9211</t>
  </si>
  <si>
    <t xml:space="preserve">Zazdívka ot.pl.do 4m2 tl.zdi 45cm       </t>
  </si>
  <si>
    <t>C34023-9212</t>
  </si>
  <si>
    <t xml:space="preserve">Zazdívka ot.pl.do 4m2 příč.stěny        </t>
  </si>
  <si>
    <t xml:space="preserve">tl.přes 10cm výtah  M125l               </t>
  </si>
  <si>
    <t>C34227-2148</t>
  </si>
  <si>
    <t xml:space="preserve">Příčka tl.5cm    YTONG P4-600      u    </t>
  </si>
  <si>
    <t>R31127-1211</t>
  </si>
  <si>
    <t xml:space="preserve">Zdivo z tvárnic such.zd.Ytong P3/580    </t>
  </si>
  <si>
    <t xml:space="preserve">tl.zdi 10cm  60x25x10cm                 </t>
  </si>
  <si>
    <t xml:space="preserve">tl.zdi 15cm 60x25x15cm                  </t>
  </si>
  <si>
    <t xml:space="preserve">59534071   </t>
  </si>
  <si>
    <t xml:space="preserve">Nenosný překlad 1200/250/100            </t>
  </si>
  <si>
    <t xml:space="preserve">ks  </t>
  </si>
  <si>
    <t xml:space="preserve">59534074   </t>
  </si>
  <si>
    <t xml:space="preserve">Nenosný překlad 1200/250/150            </t>
  </si>
  <si>
    <t>C31794-1123</t>
  </si>
  <si>
    <t xml:space="preserve">Osaz.válc.nosníků i,ie,u,ue c.14-22     </t>
  </si>
  <si>
    <t xml:space="preserve">13380530   </t>
  </si>
  <si>
    <t xml:space="preserve">Tyč ocel-I 11373 označ.průřezu 160      </t>
  </si>
  <si>
    <t>C31723-4410</t>
  </si>
  <si>
    <t xml:space="preserve">Vyzdívka mezi nos.cih.na MC             </t>
  </si>
  <si>
    <t xml:space="preserve">výtah               M125l               </t>
  </si>
  <si>
    <t>C34624-4381</t>
  </si>
  <si>
    <t xml:space="preserve">Plentování oc.válc.nosníků cihlami      </t>
  </si>
  <si>
    <t xml:space="preserve">výšky do 20cm MVC25v          mlt 0,027 </t>
  </si>
  <si>
    <t>C34648-1121</t>
  </si>
  <si>
    <t xml:space="preserve">Zaplentování rýh,potr.ap.pod stropy     </t>
  </si>
  <si>
    <t xml:space="preserve">rabic.pletivem MCJ            mlt 0,019 </t>
  </si>
  <si>
    <t xml:space="preserve">VODOROVNE KONSTRUKCE                    </t>
  </si>
  <si>
    <t>C41116-1412</t>
  </si>
  <si>
    <t xml:space="preserve">Stropy keram.z des.HURDIS               </t>
  </si>
  <si>
    <t xml:space="preserve">s patkami          v                    </t>
  </si>
  <si>
    <t>C41394-1121</t>
  </si>
  <si>
    <t xml:space="preserve">Osazování válc.nosníku ve stropech      </t>
  </si>
  <si>
    <t xml:space="preserve">i,ie,u,ue,l do č.12                     </t>
  </si>
  <si>
    <t xml:space="preserve">13380520   </t>
  </si>
  <si>
    <t xml:space="preserve">Tyc ocel i c.12 ocel 11373         *    </t>
  </si>
  <si>
    <t>C41323-2211</t>
  </si>
  <si>
    <t xml:space="preserve">Zazdívka hlav válc.nosníku výšky        </t>
  </si>
  <si>
    <t xml:space="preserve">do 15cm                                 </t>
  </si>
  <si>
    <t xml:space="preserve">ZDI PODPERNE A VOLNE                    </t>
  </si>
  <si>
    <t>R76713-9994</t>
  </si>
  <si>
    <t xml:space="preserve">Podhl.zav.1x skd-BI12.5 1x ocel.kce.    </t>
  </si>
  <si>
    <t xml:space="preserve">UPRAVY POVRCHU VNITRNI                  </t>
  </si>
  <si>
    <t>C61099-1111</t>
  </si>
  <si>
    <t xml:space="preserve">Zakryv.vnitr.otvoru predm.a konstr.     </t>
  </si>
  <si>
    <t xml:space="preserve">pred nastr.plast.m.                     </t>
  </si>
  <si>
    <t>C61142-1133</t>
  </si>
  <si>
    <t xml:space="preserve">Vnitř.omítka MVC stropů rovných         </t>
  </si>
  <si>
    <t xml:space="preserve">štuková výt.                  mlt 0,021 </t>
  </si>
  <si>
    <t>C61142-2133</t>
  </si>
  <si>
    <t xml:space="preserve">Vnitř.omítka MVC kleneb a skořepin      </t>
  </si>
  <si>
    <t>C61248-1118</t>
  </si>
  <si>
    <t xml:space="preserve">Potažení sklovláknitým pletivem         </t>
  </si>
  <si>
    <t xml:space="preserve">vnitřních stěn vtlačením do tmele       </t>
  </si>
  <si>
    <t>C71313-1121</t>
  </si>
  <si>
    <t xml:space="preserve">Mtz.tep.iz.sten-pasy,desky,rohoze       </t>
  </si>
  <si>
    <t xml:space="preserve">do tmelu vc.hmozdinek a site pp         </t>
  </si>
  <si>
    <t xml:space="preserve">28375938   </t>
  </si>
  <si>
    <t xml:space="preserve">Deska fasádní polystyrenová EPS 70 F    </t>
  </si>
  <si>
    <t xml:space="preserve">100x50x10 cm                            </t>
  </si>
  <si>
    <t>C61247-1413</t>
  </si>
  <si>
    <t xml:space="preserve">Vnitr.upr.sten akt.stukem otavit 860    </t>
  </si>
  <si>
    <t xml:space="preserve">tl.2 mm zr.0-0,5mm                      </t>
  </si>
  <si>
    <t>C95394-1121</t>
  </si>
  <si>
    <t xml:space="preserve">Osazeni list do omitky                  </t>
  </si>
  <si>
    <t xml:space="preserve">m   </t>
  </si>
  <si>
    <t xml:space="preserve">55300096   </t>
  </si>
  <si>
    <t xml:space="preserve">Lista rohovnikova k zatepleni           </t>
  </si>
  <si>
    <t>C61247-3181</t>
  </si>
  <si>
    <t xml:space="preserve">Vni om such sm zdiva hladká             </t>
  </si>
  <si>
    <t>C61247-3182</t>
  </si>
  <si>
    <t xml:space="preserve">Vni om such sm zdiva štuková            </t>
  </si>
  <si>
    <t>C61242-5931</t>
  </si>
  <si>
    <t xml:space="preserve">Omitka vnitr.osteni s.15 cm mvc 10      </t>
  </si>
  <si>
    <t xml:space="preserve">stukova vytah       m125l               </t>
  </si>
  <si>
    <t xml:space="preserve">UPRAVY POVRCHU VNEJSI                   </t>
  </si>
  <si>
    <t>C62242-1143</t>
  </si>
  <si>
    <t xml:space="preserve">Vněj.omít.stěn MVC štuk.plstí hlaz.     </t>
  </si>
  <si>
    <t xml:space="preserve">sl.II obč.prům.               mlt 0,023 </t>
  </si>
  <si>
    <t>C62247-1312</t>
  </si>
  <si>
    <t xml:space="preserve">Nater vne sten silikat sloz 2           </t>
  </si>
  <si>
    <t xml:space="preserve">2x+1x penetrace                         </t>
  </si>
  <si>
    <t xml:space="preserve">PODLAHY                                 </t>
  </si>
  <si>
    <t>C63131-2611</t>
  </si>
  <si>
    <t xml:space="preserve">Beton.maz.tl.5-8cm C16/20               </t>
  </si>
  <si>
    <t xml:space="preserve">dřev.hlaz.měkká výt           bet 1,000 </t>
  </si>
  <si>
    <t>C63131-9171</t>
  </si>
  <si>
    <t xml:space="preserve">Přir.za strž.latí bet.maz.před vlož.    </t>
  </si>
  <si>
    <t xml:space="preserve">vyzt.do tl.8 cm                         </t>
  </si>
  <si>
    <t>C63131-3611</t>
  </si>
  <si>
    <t xml:space="preserve">Bet.maz.tl.8-12cm C16/20 ruč.hut.       </t>
  </si>
  <si>
    <t>C63131-9173</t>
  </si>
  <si>
    <t xml:space="preserve">vyzt.do tl.12cm                         </t>
  </si>
  <si>
    <t>C63131-9163</t>
  </si>
  <si>
    <t xml:space="preserve">Přir.za přehl.beton.maz.ocel.hlad.      </t>
  </si>
  <si>
    <t xml:space="preserve">tl.12cm s popr.cementem                 </t>
  </si>
  <si>
    <t>C63136-2021</t>
  </si>
  <si>
    <t xml:space="preserve">Výztuž mazanin-svařovaná síť KARI       </t>
  </si>
  <si>
    <t xml:space="preserve">rozměr 3x2m                             </t>
  </si>
  <si>
    <t>C63157-1003</t>
  </si>
  <si>
    <t xml:space="preserve">Násyp ze štěrkopísku netříděného        </t>
  </si>
  <si>
    <t xml:space="preserve">výtahem                                 </t>
  </si>
  <si>
    <t>C63245-0124</t>
  </si>
  <si>
    <t xml:space="preserve">Vyr.potěr cement.na štíty,parapety      </t>
  </si>
  <si>
    <t xml:space="preserve">v pásu tl.do 5cm dřev.hlad.- suchá směs </t>
  </si>
  <si>
    <t xml:space="preserve">VYPLNE OTVORU                           </t>
  </si>
  <si>
    <t>C64294-2111</t>
  </si>
  <si>
    <t xml:space="preserve">Osazování zárubní a rámu dveří ocel.    </t>
  </si>
  <si>
    <t xml:space="preserve">do 2,5m2 při zdění v                    </t>
  </si>
  <si>
    <t>C64294-4121</t>
  </si>
  <si>
    <t xml:space="preserve">Osaz dveř zárubně ocel dodat 2,5m2      </t>
  </si>
  <si>
    <t xml:space="preserve">lisované výtah nošením                  </t>
  </si>
  <si>
    <t xml:space="preserve">55331119   </t>
  </si>
  <si>
    <t xml:space="preserve">Zárubně ocelové pro zdění               </t>
  </si>
  <si>
    <t xml:space="preserve">kus </t>
  </si>
  <si>
    <t xml:space="preserve">H 110 900 L/P                           </t>
  </si>
  <si>
    <t xml:space="preserve">55331158   </t>
  </si>
  <si>
    <t xml:space="preserve">H 160 900 L/P                           </t>
  </si>
  <si>
    <t xml:space="preserve">55331346   </t>
  </si>
  <si>
    <t xml:space="preserve">Zárubně ocelové pro pórobeton           </t>
  </si>
  <si>
    <t xml:space="preserve">YH 100 600 L/P                          </t>
  </si>
  <si>
    <t xml:space="preserve">55331386   </t>
  </si>
  <si>
    <t xml:space="preserve">YH 150 900 L/P                          </t>
  </si>
  <si>
    <t>C64294-2331</t>
  </si>
  <si>
    <t xml:space="preserve">do 10m2 dodatečné-rám vrat              </t>
  </si>
  <si>
    <t>C64895-2421</t>
  </si>
  <si>
    <t xml:space="preserve">Osazení parapetních desek dřevěných     </t>
  </si>
  <si>
    <t xml:space="preserve">š.do 50cm                               </t>
  </si>
  <si>
    <t xml:space="preserve">61191110   </t>
  </si>
  <si>
    <t xml:space="preserve">Desky parapet. s.50cm                   </t>
  </si>
  <si>
    <t xml:space="preserve">LESENI                                  </t>
  </si>
  <si>
    <t>C94195-5001</t>
  </si>
  <si>
    <t xml:space="preserve">Lehké lešení kozové v.do 1,2m           </t>
  </si>
  <si>
    <t xml:space="preserve">montáž a demontáž                       </t>
  </si>
  <si>
    <t xml:space="preserve">DOKONCUJICI KONSTRUKCE A PRACE          </t>
  </si>
  <si>
    <t>C95290-1111</t>
  </si>
  <si>
    <t xml:space="preserve">Vycisteni budov byt.a obcan.vystavby    </t>
  </si>
  <si>
    <t xml:space="preserve">v.podlazi do 4m                         </t>
  </si>
  <si>
    <t>C76781-1100</t>
  </si>
  <si>
    <t xml:space="preserve">Kdk mtz mrizek vetr vm                  </t>
  </si>
  <si>
    <t xml:space="preserve">558        </t>
  </si>
  <si>
    <t xml:space="preserve">Vetraci mrizka plast.150x150            </t>
  </si>
  <si>
    <t xml:space="preserve">BOURANI                                 </t>
  </si>
  <si>
    <t>C96203-1133</t>
  </si>
  <si>
    <t xml:space="preserve">Bourani pricek tl.15cm z cih.plnych     </t>
  </si>
  <si>
    <t xml:space="preserve">rucne                                   </t>
  </si>
  <si>
    <t>C96303-1432</t>
  </si>
  <si>
    <t xml:space="preserve">Bourani cih.kleneb mvc tl.do 15cm       </t>
  </si>
  <si>
    <t>C96504-2231</t>
  </si>
  <si>
    <t xml:space="preserve">Bourani dlazeb bet.tl.pres 10cm         </t>
  </si>
  <si>
    <t xml:space="preserve">do 4m2 sbijecim kladivem                </t>
  </si>
  <si>
    <t>C96504-2241</t>
  </si>
  <si>
    <t xml:space="preserve">pres 4m2 sbijecim klad.                 </t>
  </si>
  <si>
    <t>C96703-1132</t>
  </si>
  <si>
    <t xml:space="preserve">Prisekani rov.osteni ve zd.cih.mvc      </t>
  </si>
  <si>
    <t xml:space="preserve">pl.do 1m2 rucne                         </t>
  </si>
  <si>
    <t>C96703-1732</t>
  </si>
  <si>
    <t xml:space="preserve">Prisekani plosne zd.cih.mvc             </t>
  </si>
  <si>
    <t xml:space="preserve">tl.do 10cm rucne                        </t>
  </si>
  <si>
    <t>C96806-1125</t>
  </si>
  <si>
    <t xml:space="preserve">Vyveseni kridel dveri do 2m2            </t>
  </si>
  <si>
    <t>C96806-2455</t>
  </si>
  <si>
    <t xml:space="preserve">Vybourani drev.dv.zarubni do 2m2        </t>
  </si>
  <si>
    <t xml:space="preserve">tl.15cm rucne                           </t>
  </si>
  <si>
    <t>C96807-2244</t>
  </si>
  <si>
    <t xml:space="preserve">Vybourání kov.ok.rámů do 1m2            </t>
  </si>
  <si>
    <t xml:space="preserve">jednoduch.pevných ručně                 </t>
  </si>
  <si>
    <t>C97103-3231</t>
  </si>
  <si>
    <t xml:space="preserve">Vybourani otvoru v pricce 0,0225m2      </t>
  </si>
  <si>
    <t xml:space="preserve">tl.15cm prikl.vrt.                      </t>
  </si>
  <si>
    <t>C97103-3261</t>
  </si>
  <si>
    <t xml:space="preserve">Vybourani otvoru ve zdivu 0,0225m2      </t>
  </si>
  <si>
    <t xml:space="preserve">tl.do 70cm rucne                        </t>
  </si>
  <si>
    <t>C97103-3581</t>
  </si>
  <si>
    <t xml:space="preserve">Vybourání otvoru ve zdivu do 1 m2       </t>
  </si>
  <si>
    <t xml:space="preserve">tl.75cm ručně-pro I překlady            </t>
  </si>
  <si>
    <t xml:space="preserve">Vybourani otvoru ve zdivu do 1 m2       </t>
  </si>
  <si>
    <t xml:space="preserve">tl.75cm rucne                           </t>
  </si>
  <si>
    <t>C97103-3631</t>
  </si>
  <si>
    <t xml:space="preserve">Vybourani otvoru v prickach do4m2       </t>
  </si>
  <si>
    <t>C97103-3681</t>
  </si>
  <si>
    <t xml:space="preserve">Vybourani otvoru ve zdivu do 4 m2       </t>
  </si>
  <si>
    <t xml:space="preserve">tl.90cm rucne                           </t>
  </si>
  <si>
    <t>C97303-1325</t>
  </si>
  <si>
    <t xml:space="preserve">Vysekani zdi cih.vapc.kapes-0,10m2      </t>
  </si>
  <si>
    <t xml:space="preserve">hl.do 30cm-cih.obyc.ruc.                </t>
  </si>
  <si>
    <t>C97303-1812</t>
  </si>
  <si>
    <t xml:space="preserve">Vysek kapes pro zavaz pric.zdi cih.     </t>
  </si>
  <si>
    <t xml:space="preserve">pricek tl.do 10cm ruc.                  </t>
  </si>
  <si>
    <t>C97303-1813</t>
  </si>
  <si>
    <t xml:space="preserve">pricek tl.do 15cm ruc.                  </t>
  </si>
  <si>
    <t>C97801-1191</t>
  </si>
  <si>
    <t xml:space="preserve">Otluceni om.vnitr.stropu mv             </t>
  </si>
  <si>
    <t xml:space="preserve">mvc do 100 proc.rucne                   </t>
  </si>
  <si>
    <t>C97801-3191</t>
  </si>
  <si>
    <t xml:space="preserve">Otluceni om.vnitr.sten mv               </t>
  </si>
  <si>
    <t>C97908-1111</t>
  </si>
  <si>
    <t xml:space="preserve">Odvoz suti na skladku do 1km auty       </t>
  </si>
  <si>
    <t>C97908-1121</t>
  </si>
  <si>
    <t xml:space="preserve">Odvoz suti na skladku za dalsi 1km      </t>
  </si>
  <si>
    <t>C97908-2111</t>
  </si>
  <si>
    <t xml:space="preserve">Vnitrostav.doprava suti,hmot do 10m     </t>
  </si>
  <si>
    <t xml:space="preserve">koleckem s naloz.a vyloz.               </t>
  </si>
  <si>
    <t>C97908-2121</t>
  </si>
  <si>
    <t xml:space="preserve">Vnitrostav.dopr.suti,hmot za kd.5m      </t>
  </si>
  <si>
    <t xml:space="preserve">koleckem                                </t>
  </si>
  <si>
    <t xml:space="preserve">PRESUN HMOT                             </t>
  </si>
  <si>
    <t>C99928-1111</t>
  </si>
  <si>
    <t xml:space="preserve">Presun hmot pro opravy a udrzbu         </t>
  </si>
  <si>
    <t xml:space="preserve">24-M MONTAZE VZDUCHOTECHNICKYCH ZARI    </t>
  </si>
  <si>
    <t>C72117-1109</t>
  </si>
  <si>
    <t xml:space="preserve">Potrubi z novodurovych trub 110x2,2     </t>
  </si>
  <si>
    <t xml:space="preserve">větrání                                 </t>
  </si>
  <si>
    <t xml:space="preserve">C0923      </t>
  </si>
  <si>
    <t xml:space="preserve">D+M ventilátor                     </t>
  </si>
  <si>
    <t>ks</t>
  </si>
  <si>
    <t xml:space="preserve">IZOLACE PROTI VODE A VLHKOSTI           </t>
  </si>
  <si>
    <t>C71111-2127</t>
  </si>
  <si>
    <t xml:space="preserve">Izolacni folie botact df 9              </t>
  </si>
  <si>
    <t xml:space="preserve">pod dlazbu                              </t>
  </si>
  <si>
    <t xml:space="preserve">pod obklad                              </t>
  </si>
  <si>
    <t>C71319-1221</t>
  </si>
  <si>
    <t xml:space="preserve">Iz.tep.podlah vrchem-obloz.sten pasy    </t>
  </si>
  <si>
    <t xml:space="preserve">pasky do vys.100 mm-vytah               </t>
  </si>
  <si>
    <t xml:space="preserve">283722110  </t>
  </si>
  <si>
    <t xml:space="preserve">Tesnici pas akralovy botact ab-78       </t>
  </si>
  <si>
    <t>C71111-1001</t>
  </si>
  <si>
    <t xml:space="preserve">Izol.proti zem.vlhkosti za studena      </t>
  </si>
  <si>
    <t xml:space="preserve">v nater penetracni                      </t>
  </si>
  <si>
    <t xml:space="preserve">v nátěr penetrační podříznuté zdivo     </t>
  </si>
  <si>
    <t xml:space="preserve">11163156   </t>
  </si>
  <si>
    <t xml:space="preserve">Lak alp s        sudy                   </t>
  </si>
  <si>
    <t>C71114-1559</t>
  </si>
  <si>
    <t xml:space="preserve">Izol.zemni vlhkosti pasy pritavenim     </t>
  </si>
  <si>
    <t xml:space="preserve">v naip                                  </t>
  </si>
  <si>
    <t xml:space="preserve">Izol.zemní vlhkosti pásy přitavením     </t>
  </si>
  <si>
    <t xml:space="preserve">v NaIp podříznuté zdivo                 </t>
  </si>
  <si>
    <t xml:space="preserve">62832128   </t>
  </si>
  <si>
    <t xml:space="preserve">Lepenka glastek 40 spec.mineral         </t>
  </si>
  <si>
    <t>C99871-1101</t>
  </si>
  <si>
    <t xml:space="preserve">Presun hmot izolace   do v. 6m          </t>
  </si>
  <si>
    <t>nosenim                                s</t>
  </si>
  <si>
    <t xml:space="preserve">IZOLACE TEPELNE                         </t>
  </si>
  <si>
    <t>C71311-1111</t>
  </si>
  <si>
    <t xml:space="preserve">Mtž.tep.iz.stropu vrchem jednovrst.     </t>
  </si>
  <si>
    <t xml:space="preserve">volně-desky,pásy,roh.výt.               </t>
  </si>
  <si>
    <t xml:space="preserve">28375776   </t>
  </si>
  <si>
    <t xml:space="preserve">Polystyren EPS 100 Zl                   </t>
  </si>
  <si>
    <t xml:space="preserve">tl.50 mm do stropu hurdis               </t>
  </si>
  <si>
    <t>C71311-1121</t>
  </si>
  <si>
    <t xml:space="preserve">Mtž.tep.iz.stropu spodem jednovrst.     </t>
  </si>
  <si>
    <t xml:space="preserve">v.drát.desky,pásy,roh.výt.              </t>
  </si>
  <si>
    <t xml:space="preserve">63151482   </t>
  </si>
  <si>
    <t xml:space="preserve">Rockwool rockmin 100 mm                 </t>
  </si>
  <si>
    <t>C76590-1238</t>
  </si>
  <si>
    <t xml:space="preserve">Parotěs. zábrana                        </t>
  </si>
  <si>
    <t xml:space="preserve">Jutafol A Al 170                        </t>
  </si>
  <si>
    <t>C71312-1111</t>
  </si>
  <si>
    <t xml:space="preserve">Mtž.tep.iz.podlah 1 vrst.na sucho       </t>
  </si>
  <si>
    <t xml:space="preserve">pásy,desky,rohože-výtah                 </t>
  </si>
  <si>
    <t xml:space="preserve">Polystyren EPS 100 Z                    </t>
  </si>
  <si>
    <t xml:space="preserve">tl.80 mm                                </t>
  </si>
  <si>
    <t>C71319-1125</t>
  </si>
  <si>
    <t xml:space="preserve">Iz.tep.podlah,stropu,strech vrchem      </t>
  </si>
  <si>
    <t xml:space="preserve">prekryt.folii pe                        </t>
  </si>
  <si>
    <t>C99871-3101</t>
  </si>
  <si>
    <t xml:space="preserve">Přes.izol.tepelné-obj.do 6m             </t>
  </si>
  <si>
    <t xml:space="preserve">INSTALACE VODY, PLYNU A KANALIZACE      </t>
  </si>
  <si>
    <t xml:space="preserve">C0950      </t>
  </si>
  <si>
    <t xml:space="preserve">Zednické výpomoce ZTI                   </t>
  </si>
  <si>
    <t xml:space="preserve">hod </t>
  </si>
  <si>
    <t xml:space="preserve">VNITRNI KANALIZACE                      </t>
  </si>
  <si>
    <t xml:space="preserve">C0921      </t>
  </si>
  <si>
    <t xml:space="preserve">C721 ZTI - vnitřní kanalizace           </t>
  </si>
  <si>
    <t xml:space="preserve">KPL </t>
  </si>
  <si>
    <t xml:space="preserve">VNITRNI VODOVOD                         </t>
  </si>
  <si>
    <t xml:space="preserve">C722 ZTI - vnitřní vodovod              </t>
  </si>
  <si>
    <t xml:space="preserve">ZARIZOVACI PREDMETY                     </t>
  </si>
  <si>
    <t>C72511-2131</t>
  </si>
  <si>
    <t xml:space="preserve">Zařízení záchodů - klozety keramické    </t>
  </si>
  <si>
    <t>sada</t>
  </si>
  <si>
    <t xml:space="preserve">kombi,hl.splach.,vod.,NORMA 2409.6      </t>
  </si>
  <si>
    <t>C72521-1212</t>
  </si>
  <si>
    <t xml:space="preserve">Umyvadla keramická na stěnu,konzoly     </t>
  </si>
  <si>
    <t xml:space="preserve">kryt na sifón NORMA 1431.1+1931.1,550mm </t>
  </si>
  <si>
    <t>C72524-2112</t>
  </si>
  <si>
    <t xml:space="preserve">Sprchové boxy,dveře jednokřídlé         </t>
  </si>
  <si>
    <t xml:space="preserve">vanička čtvercová 900x900mm             </t>
  </si>
  <si>
    <t>C72531-4210</t>
  </si>
  <si>
    <t xml:space="preserve">Drezy nerez                             </t>
  </si>
  <si>
    <t xml:space="preserve">400x400x188mm+za.uz.t 710               </t>
  </si>
  <si>
    <t>C72553-2133</t>
  </si>
  <si>
    <t xml:space="preserve">Elektrické ohřívače akumulační          </t>
  </si>
  <si>
    <t xml:space="preserve">EO 80 J - 2 kW                          </t>
  </si>
  <si>
    <t>C72581-0402</t>
  </si>
  <si>
    <t xml:space="preserve">Ventil rohovy te66 g 1/2 bez trub.      </t>
  </si>
  <si>
    <t>C72581-0405</t>
  </si>
  <si>
    <t xml:space="preserve">Ventil rohovy te67 g 1/2 vc.trub.       </t>
  </si>
  <si>
    <t>C72582-9301</t>
  </si>
  <si>
    <t xml:space="preserve">Mont.baterii stojankovych  g 1/2p       </t>
  </si>
  <si>
    <t xml:space="preserve">ostatnich typu                          </t>
  </si>
  <si>
    <t xml:space="preserve">55143993   </t>
  </si>
  <si>
    <t xml:space="preserve">Baterie umyv                            </t>
  </si>
  <si>
    <t xml:space="preserve">55143103   </t>
  </si>
  <si>
    <t xml:space="preserve">Baterie drez                            </t>
  </si>
  <si>
    <t>C72584-9200</t>
  </si>
  <si>
    <t xml:space="preserve">Mtz bat sprch nasten nastav vyska       </t>
  </si>
  <si>
    <t xml:space="preserve">55145560   </t>
  </si>
  <si>
    <t xml:space="preserve">Baterie spr                             </t>
  </si>
  <si>
    <t>C99872-5101</t>
  </si>
  <si>
    <t xml:space="preserve">Pres.sanita zariz.predm.-obj.do 6m      </t>
  </si>
  <si>
    <t xml:space="preserve">USTREDNI VYTAPENI                       </t>
  </si>
  <si>
    <t xml:space="preserve">C730 ústřední topení bez rozlišení      </t>
  </si>
  <si>
    <t xml:space="preserve">ELEKROINSTALACE                         </t>
  </si>
  <si>
    <t xml:space="preserve">M21 silnoproud - vnitřní                </t>
  </si>
  <si>
    <t xml:space="preserve">KONSTRUKCE KLEMPIRSKE                   </t>
  </si>
  <si>
    <t>C76451-0340</t>
  </si>
  <si>
    <t xml:space="preserve">Klemp Zn oplech parapet  rš 250         </t>
  </si>
  <si>
    <t xml:space="preserve">tzn                                     </t>
  </si>
  <si>
    <t>C99876-4101</t>
  </si>
  <si>
    <t xml:space="preserve">Pres.kci.klempirskych-obj.do 6m         </t>
  </si>
  <si>
    <t xml:space="preserve">nosenim                                 </t>
  </si>
  <si>
    <t xml:space="preserve">KONSTRUKCE TRUHLARSKE                   </t>
  </si>
  <si>
    <t xml:space="preserve">D+M plast.okno 900/900             </t>
  </si>
  <si>
    <t>C76666-1112</t>
  </si>
  <si>
    <t xml:space="preserve">Mtž dv.křídel do oc.zař.do 80cm         </t>
  </si>
  <si>
    <t xml:space="preserve">1křídl.s polodrážkou                    </t>
  </si>
  <si>
    <t xml:space="preserve">61160111   </t>
  </si>
  <si>
    <t xml:space="preserve">Dv vn hl pl 60x197 prefa         a      </t>
  </si>
  <si>
    <t>C76666-4121</t>
  </si>
  <si>
    <t xml:space="preserve">Mtž dv.křídel shrnovacích do 100cm      </t>
  </si>
  <si>
    <t xml:space="preserve">1křídl.do oc.zárubně                    </t>
  </si>
  <si>
    <t xml:space="preserve">55328686   </t>
  </si>
  <si>
    <t xml:space="preserve">Plastove shrn.dvere 600/1970            </t>
  </si>
  <si>
    <t>C76666-1122</t>
  </si>
  <si>
    <t xml:space="preserve">Mtž dv.kridel.do oc.zař.80cm-           </t>
  </si>
  <si>
    <t xml:space="preserve">61160201   </t>
  </si>
  <si>
    <t xml:space="preserve">Dv vn hl pl 90x197 prefa         a      </t>
  </si>
  <si>
    <t xml:space="preserve">61173552   </t>
  </si>
  <si>
    <t xml:space="preserve">Dvere vchod.plne 90x197cm palubkove     </t>
  </si>
  <si>
    <t xml:space="preserve">zateplené                               </t>
  </si>
  <si>
    <t>C76666-1142</t>
  </si>
  <si>
    <t xml:space="preserve">Mtž dv.křídel do oc.zař.nad 145cm       </t>
  </si>
  <si>
    <t xml:space="preserve">2křídl.,klika n.knoflik                 </t>
  </si>
  <si>
    <t xml:space="preserve">61100827   </t>
  </si>
  <si>
    <t xml:space="preserve">Vrata palubková atyp 2000x2300          </t>
  </si>
  <si>
    <t xml:space="preserve">vč.rámu                                 </t>
  </si>
  <si>
    <t>C76681-2111</t>
  </si>
  <si>
    <t xml:space="preserve">Mtž kuch.linek na stěnu                 </t>
  </si>
  <si>
    <t xml:space="preserve">do 120cm                                </t>
  </si>
  <si>
    <t>C76681-2211</t>
  </si>
  <si>
    <t xml:space="preserve">Kuch linka dr  stojna -120              </t>
  </si>
  <si>
    <t xml:space="preserve">61581225   </t>
  </si>
  <si>
    <t xml:space="preserve">Kuch.linka 120 cm                       </t>
  </si>
  <si>
    <t>C99876-6101</t>
  </si>
  <si>
    <t xml:space="preserve">Pres.kci.truhlarskych-obj.do 6m         </t>
  </si>
  <si>
    <t xml:space="preserve">PODLAHY Z DLAZDIC                       </t>
  </si>
  <si>
    <t>C77147-1019</t>
  </si>
  <si>
    <t xml:space="preserve">Mtz sok ker 300x100 do tmelu            </t>
  </si>
  <si>
    <t xml:space="preserve">prubezny                                </t>
  </si>
  <si>
    <t xml:space="preserve">59764042   </t>
  </si>
  <si>
    <t xml:space="preserve">Sokl-dlazdice                           </t>
  </si>
  <si>
    <t>C77157-5109</t>
  </si>
  <si>
    <t xml:space="preserve">Mtz podl dlaz ker 300x300 hladkych      </t>
  </si>
  <si>
    <t xml:space="preserve">do tmele pres 5m2                       </t>
  </si>
  <si>
    <t xml:space="preserve">24695995   </t>
  </si>
  <si>
    <t xml:space="preserve">Lepidlo flexibilni                      </t>
  </si>
  <si>
    <t>597631651..</t>
  </si>
  <si>
    <t xml:space="preserve">Dlazdice hladka 300x300x10mm            </t>
  </si>
  <si>
    <t>C77157-9791</t>
  </si>
  <si>
    <t xml:space="preserve">Pripl za plochu do 5m2 jednotlive       </t>
  </si>
  <si>
    <t>C77199-9999</t>
  </si>
  <si>
    <t xml:space="preserve">Mtz.spar.plast.maltou schenoflex f      </t>
  </si>
  <si>
    <t xml:space="preserve">dlazba 300/300 mm                       </t>
  </si>
  <si>
    <t>C78199-9999</t>
  </si>
  <si>
    <t xml:space="preserve">Mtz.přechodové listy                    </t>
  </si>
  <si>
    <t xml:space="preserve">r                                       </t>
  </si>
  <si>
    <t xml:space="preserve">553        </t>
  </si>
  <si>
    <t xml:space="preserve">Prechodova lista                        </t>
  </si>
  <si>
    <t>C99877-1101</t>
  </si>
  <si>
    <t xml:space="preserve">Pres.podlah z dlazdic-obj.do 6m         </t>
  </si>
  <si>
    <t xml:space="preserve">OBKLADY KERAMICKE                       </t>
  </si>
  <si>
    <t>C78141-5016</t>
  </si>
  <si>
    <t xml:space="preserve">Mtz obkladu vt sten por 200x250mm       </t>
  </si>
  <si>
    <t xml:space="preserve">do tmelu                                </t>
  </si>
  <si>
    <t xml:space="preserve">obklad                                  </t>
  </si>
  <si>
    <t xml:space="preserve">597671182  </t>
  </si>
  <si>
    <t xml:space="preserve">Obkl ker b br hl 200x250                </t>
  </si>
  <si>
    <t xml:space="preserve">Mtz.rohove listy                        </t>
  </si>
  <si>
    <t xml:space="preserve">z bar.tvrdeho pvc-rohy ker.obkladu      </t>
  </si>
  <si>
    <t xml:space="preserve">55300059   </t>
  </si>
  <si>
    <t xml:space="preserve">Rohova plastova lista na obklad         </t>
  </si>
  <si>
    <t>C99878-1101</t>
  </si>
  <si>
    <t xml:space="preserve">Pres.obklady keramicke-obj.do 6m        </t>
  </si>
  <si>
    <t xml:space="preserve">NATERY                                  </t>
  </si>
  <si>
    <t>C78322-5100</t>
  </si>
  <si>
    <t xml:space="preserve">Nat.oc.dopl.kce.snt.2xkry 1xeml         </t>
  </si>
  <si>
    <t xml:space="preserve">zarubne                                 </t>
  </si>
  <si>
    <t>C78384-3110</t>
  </si>
  <si>
    <t xml:space="preserve">Nat..beton.pov.SIKAFLOOR 2530 w         </t>
  </si>
  <si>
    <t xml:space="preserve">sklad vč.soklu                          </t>
  </si>
  <si>
    <t>C78384-3170</t>
  </si>
  <si>
    <t xml:space="preserve">Nat..beton.pov.napustenim               </t>
  </si>
  <si>
    <t xml:space="preserve">dtto                                    </t>
  </si>
  <si>
    <t xml:space="preserve">MALBY                                   </t>
  </si>
  <si>
    <t>C78445-3631</t>
  </si>
  <si>
    <t xml:space="preserve">Malby z tekutých disp. sm. PRIMALEX     </t>
  </si>
  <si>
    <t>bílé 2x,otěr.vzd.,pen.,míst. v. do 3,80m</t>
  </si>
  <si>
    <t>C78445-3641</t>
  </si>
  <si>
    <t>bílé 2x,fungicid.,pen.,míst. v. do 3,80m</t>
  </si>
  <si>
    <t>REKAPITULACE:</t>
  </si>
  <si>
    <t>21%</t>
  </si>
  <si>
    <t>15%</t>
  </si>
  <si>
    <t>Celkem</t>
  </si>
  <si>
    <t>Hmotnost</t>
  </si>
  <si>
    <t>Cena bez DPH:</t>
  </si>
  <si>
    <t>Daň z přidané hodnoty:</t>
  </si>
  <si>
    <t>Cena včetně DPH:</t>
  </si>
  <si>
    <t xml:space="preserve">                                          R E K A P I T U L A C E</t>
  </si>
  <si>
    <t xml:space="preserve">                    S T A V E B N Í C H   P R A C Í   A   D O D Á V E K</t>
  </si>
  <si>
    <t>Stavba :</t>
  </si>
  <si>
    <t>Objekt :</t>
  </si>
  <si>
    <t>Číslo</t>
  </si>
  <si>
    <t>Název stavebního oddílu</t>
  </si>
  <si>
    <t>Nabídková cena</t>
  </si>
  <si>
    <t>DPH 21%:</t>
  </si>
  <si>
    <t>DPH 15%:</t>
  </si>
  <si>
    <t>Příloha č.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</si>
</sst>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0"/>
      <name val="Arial CE"/>
      <charset val="238"/>
    </font>
    <font>
      <sz val="8"/>
      <name val="Arial CE"/>
      <family val="2"/>
      <charset val="238"/>
    </font>
    <font>
      <b/>
      <i/>
      <sz val="8"/>
      <name val="Arial CE"/>
      <family val="2"/>
      <charset val="238"/>
    </font>
    <font>
      <b/>
      <sz val="8"/>
      <name val="Arial CE"/>
      <family val="2"/>
      <charset val="238"/>
    </font>
    <font>
      <i/>
      <sz val="8"/>
      <name val="Arial CE"/>
      <family val="2"/>
      <charset val="238"/>
    </font>
    <font>
      <b/>
      <sz val="16"/>
      <color rgb="FF00206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1" fillId="0" borderId="0" xfId="0" applyNumberFormat="1" applyFont="1" applyAlignment="1">
      <alignment horizontal="right"/>
    </xf>
    <xf numFmtId="2" fontId="1" fillId="0" borderId="0" xfId="0" applyNumberFormat="1" applyFont="1"/>
    <xf numFmtId="2" fontId="1" fillId="0" borderId="0" xfId="0" applyNumberFormat="1" applyFont="1" applyAlignment="1">
      <alignment horizontal="right"/>
    </xf>
    <xf numFmtId="2" fontId="1" fillId="0" borderId="1" xfId="0" applyNumberFormat="1" applyFont="1" applyBorder="1"/>
    <xf numFmtId="0" fontId="2" fillId="0" borderId="2" xfId="0" applyFont="1" applyBorder="1" applyAlignment="1"/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0" fontId="3" fillId="0" borderId="0" xfId="0" applyFont="1"/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164" fontId="4" fillId="0" borderId="3" xfId="0" applyNumberFormat="1" applyFont="1" applyBorder="1" applyAlignment="1">
      <alignment horizontal="center"/>
    </xf>
    <xf numFmtId="164" fontId="0" fillId="0" borderId="0" xfId="0" applyNumberFormat="1"/>
    <xf numFmtId="0" fontId="1" fillId="0" borderId="0" xfId="0" applyNumberFormat="1" applyFont="1"/>
    <xf numFmtId="49" fontId="1" fillId="0" borderId="0" xfId="0" applyNumberFormat="1" applyFont="1"/>
    <xf numFmtId="4" fontId="1" fillId="0" borderId="0" xfId="0" applyNumberFormat="1" applyFont="1" applyAlignment="1">
      <alignment horizontal="right"/>
    </xf>
    <xf numFmtId="4" fontId="1" fillId="0" borderId="0" xfId="0" applyNumberFormat="1" applyFont="1"/>
    <xf numFmtId="4" fontId="4" fillId="0" borderId="2" xfId="0" applyNumberFormat="1" applyFont="1" applyBorder="1" applyAlignment="1">
      <alignment horizontal="center"/>
    </xf>
    <xf numFmtId="4" fontId="0" fillId="0" borderId="0" xfId="0" applyNumberFormat="1"/>
    <xf numFmtId="14" fontId="1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vertical="center"/>
    </xf>
    <xf numFmtId="2" fontId="3" fillId="0" borderId="0" xfId="0" applyNumberFormat="1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1" fillId="0" borderId="4" xfId="0" applyFont="1" applyBorder="1"/>
    <xf numFmtId="164" fontId="1" fillId="0" borderId="4" xfId="0" applyNumberFormat="1" applyFont="1" applyBorder="1"/>
    <xf numFmtId="2" fontId="1" fillId="0" borderId="4" xfId="0" applyNumberFormat="1" applyFont="1" applyBorder="1"/>
    <xf numFmtId="2" fontId="3" fillId="0" borderId="4" xfId="0" applyNumberFormat="1" applyFont="1" applyBorder="1" applyAlignment="1">
      <alignment vertical="center"/>
    </xf>
    <xf numFmtId="164" fontId="3" fillId="0" borderId="3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164" fontId="3" fillId="0" borderId="8" xfId="0" applyNumberFormat="1" applyFont="1" applyBorder="1" applyAlignment="1">
      <alignment vertical="center"/>
    </xf>
    <xf numFmtId="2" fontId="3" fillId="0" borderId="8" xfId="0" applyNumberFormat="1" applyFont="1" applyBorder="1" applyAlignment="1">
      <alignment vertical="center"/>
    </xf>
    <xf numFmtId="164" fontId="3" fillId="0" borderId="9" xfId="0" applyNumberFormat="1" applyFont="1" applyBorder="1" applyAlignment="1">
      <alignment vertical="center"/>
    </xf>
    <xf numFmtId="164" fontId="3" fillId="0" borderId="10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9" fontId="3" fillId="0" borderId="4" xfId="0" applyNumberFormat="1" applyFont="1" applyBorder="1" applyAlignment="1">
      <alignment horizontal="right" vertical="center"/>
    </xf>
    <xf numFmtId="49" fontId="3" fillId="0" borderId="3" xfId="0" applyNumberFormat="1" applyFont="1" applyBorder="1" applyAlignment="1">
      <alignment horizontal="right" vertical="center"/>
    </xf>
    <xf numFmtId="2" fontId="1" fillId="0" borderId="0" xfId="0" applyNumberFormat="1" applyFont="1" applyBorder="1" applyAlignment="1">
      <alignment vertical="center"/>
    </xf>
    <xf numFmtId="164" fontId="1" fillId="0" borderId="9" xfId="0" applyNumberFormat="1" applyFont="1" applyBorder="1" applyAlignment="1">
      <alignment vertical="center"/>
    </xf>
    <xf numFmtId="2" fontId="1" fillId="0" borderId="8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vertical="center"/>
    </xf>
    <xf numFmtId="4" fontId="3" fillId="0" borderId="8" xfId="0" applyNumberFormat="1" applyFont="1" applyBorder="1" applyAlignment="1">
      <alignment vertical="center"/>
    </xf>
    <xf numFmtId="4" fontId="3" fillId="0" borderId="4" xfId="0" applyNumberFormat="1" applyFont="1" applyBorder="1" applyAlignment="1">
      <alignment horizontal="right" vertical="center"/>
    </xf>
    <xf numFmtId="164" fontId="3" fillId="0" borderId="3" xfId="0" applyNumberFormat="1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4" fontId="1" fillId="0" borderId="8" xfId="0" applyNumberFormat="1" applyFont="1" applyBorder="1" applyAlignment="1">
      <alignment vertical="center"/>
    </xf>
    <xf numFmtId="2" fontId="1" fillId="2" borderId="0" xfId="0" applyNumberFormat="1" applyFont="1" applyFill="1"/>
    <xf numFmtId="0" fontId="5" fillId="0" borderId="0" xfId="0" applyFont="1" applyAlignment="1">
      <alignment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H449"/>
  <sheetViews>
    <sheetView tabSelected="1" workbookViewId="0">
      <selection activeCell="J8" sqref="J8"/>
    </sheetView>
  </sheetViews>
  <sheetFormatPr defaultRowHeight="11.25" x14ac:dyDescent="0.2"/>
  <cols>
    <col min="1" max="1" width="3.7109375" style="1" customWidth="1"/>
    <col min="2" max="2" width="12" style="1" customWidth="1"/>
    <col min="3" max="3" width="28.28515625" style="1" customWidth="1"/>
    <col min="4" max="4" width="3.7109375" style="1" customWidth="1"/>
    <col min="5" max="5" width="10" style="4" customWidth="1"/>
    <col min="6" max="6" width="8.85546875" style="6" customWidth="1"/>
    <col min="7" max="7" width="10.7109375" style="6" customWidth="1"/>
    <col min="8" max="8" width="9.5703125" style="4" customWidth="1"/>
    <col min="9" max="16384" width="9.140625" style="1"/>
  </cols>
  <sheetData>
    <row r="1" spans="1:8" ht="21" x14ac:dyDescent="0.2">
      <c r="A1" s="56" t="s">
        <v>468</v>
      </c>
    </row>
    <row r="3" spans="1:8" x14ac:dyDescent="0.2">
      <c r="A3" s="1" t="s">
        <v>0</v>
      </c>
      <c r="C3" s="1" t="s">
        <v>1</v>
      </c>
    </row>
    <row r="4" spans="1:8" x14ac:dyDescent="0.2">
      <c r="A4" s="1" t="s">
        <v>2</v>
      </c>
      <c r="C4" s="1" t="s">
        <v>3</v>
      </c>
    </row>
    <row r="6" spans="1:8" x14ac:dyDescent="0.2">
      <c r="A6" s="9" t="s">
        <v>4</v>
      </c>
      <c r="B6" s="10" t="s">
        <v>5</v>
      </c>
      <c r="C6" s="10" t="s">
        <v>6</v>
      </c>
      <c r="D6" s="11" t="s">
        <v>7</v>
      </c>
      <c r="E6" s="12" t="s">
        <v>8</v>
      </c>
      <c r="F6" s="13" t="s">
        <v>9</v>
      </c>
      <c r="G6" s="13" t="s">
        <v>10</v>
      </c>
      <c r="H6" s="12" t="s">
        <v>11</v>
      </c>
    </row>
    <row r="7" spans="1:8" x14ac:dyDescent="0.2">
      <c r="A7" s="2"/>
      <c r="B7" s="26" t="s">
        <v>12</v>
      </c>
      <c r="C7" s="3"/>
      <c r="D7" s="2"/>
      <c r="E7" s="5"/>
      <c r="F7" s="7"/>
      <c r="G7" s="8"/>
    </row>
    <row r="8" spans="1:8" x14ac:dyDescent="0.2">
      <c r="A8" s="27">
        <v>1</v>
      </c>
      <c r="B8" s="27" t="s">
        <v>13</v>
      </c>
    </row>
    <row r="10" spans="1:8" x14ac:dyDescent="0.2">
      <c r="A10" s="1">
        <v>1</v>
      </c>
      <c r="B10" s="20" t="s">
        <v>14</v>
      </c>
      <c r="C10" s="1" t="s">
        <v>15</v>
      </c>
      <c r="D10" s="1" t="s">
        <v>16</v>
      </c>
      <c r="E10" s="4">
        <v>11.22</v>
      </c>
      <c r="F10" s="55">
        <v>0</v>
      </c>
      <c r="G10" s="6">
        <f>E10*F10</f>
        <v>0</v>
      </c>
    </row>
    <row r="11" spans="1:8" x14ac:dyDescent="0.2">
      <c r="C11" s="1" t="s">
        <v>12</v>
      </c>
      <c r="F11" s="55"/>
    </row>
    <row r="12" spans="1:8" x14ac:dyDescent="0.2">
      <c r="A12" s="1">
        <v>2</v>
      </c>
      <c r="B12" s="20" t="s">
        <v>17</v>
      </c>
      <c r="C12" s="1" t="s">
        <v>18</v>
      </c>
      <c r="D12" s="1" t="s">
        <v>16</v>
      </c>
      <c r="E12" s="4">
        <v>11.22</v>
      </c>
      <c r="F12" s="55">
        <v>0</v>
      </c>
      <c r="G12" s="6">
        <f>E12*F12</f>
        <v>0</v>
      </c>
    </row>
    <row r="13" spans="1:8" x14ac:dyDescent="0.2">
      <c r="C13" s="1" t="s">
        <v>19</v>
      </c>
      <c r="F13" s="55"/>
    </row>
    <row r="14" spans="1:8" x14ac:dyDescent="0.2">
      <c r="A14" s="1">
        <v>3</v>
      </c>
      <c r="B14" s="20" t="s">
        <v>20</v>
      </c>
      <c r="C14" s="1" t="s">
        <v>21</v>
      </c>
      <c r="D14" s="1" t="s">
        <v>16</v>
      </c>
      <c r="E14" s="4">
        <v>11.22</v>
      </c>
      <c r="F14" s="55">
        <v>0</v>
      </c>
      <c r="G14" s="6">
        <f>E14*F14</f>
        <v>0</v>
      </c>
    </row>
    <row r="15" spans="1:8" x14ac:dyDescent="0.2">
      <c r="C15" s="1" t="s">
        <v>12</v>
      </c>
      <c r="F15" s="55"/>
    </row>
    <row r="16" spans="1:8" x14ac:dyDescent="0.2">
      <c r="A16" s="1">
        <v>4</v>
      </c>
      <c r="B16" s="20" t="s">
        <v>22</v>
      </c>
      <c r="C16" s="1" t="s">
        <v>23</v>
      </c>
      <c r="D16" s="1" t="s">
        <v>16</v>
      </c>
      <c r="E16" s="4">
        <v>11.22</v>
      </c>
      <c r="F16" s="55">
        <v>0</v>
      </c>
      <c r="G16" s="6">
        <f>E16*F16</f>
        <v>0</v>
      </c>
    </row>
    <row r="17" spans="1:8" x14ac:dyDescent="0.2">
      <c r="C17" s="1" t="s">
        <v>12</v>
      </c>
      <c r="F17" s="55"/>
    </row>
    <row r="18" spans="1:8" x14ac:dyDescent="0.2">
      <c r="A18" s="1">
        <v>5</v>
      </c>
      <c r="B18" s="20" t="s">
        <v>24</v>
      </c>
      <c r="C18" s="1" t="s">
        <v>25</v>
      </c>
      <c r="D18" s="1" t="s">
        <v>26</v>
      </c>
      <c r="E18" s="4">
        <v>20.196000000000002</v>
      </c>
      <c r="F18" s="55">
        <v>0</v>
      </c>
      <c r="G18" s="6">
        <f>E18*F18</f>
        <v>0</v>
      </c>
    </row>
    <row r="19" spans="1:8" x14ac:dyDescent="0.2">
      <c r="F19" s="55"/>
    </row>
    <row r="20" spans="1:8" x14ac:dyDescent="0.2">
      <c r="A20" s="1">
        <v>6</v>
      </c>
      <c r="B20" s="20" t="s">
        <v>27</v>
      </c>
      <c r="C20" s="1" t="s">
        <v>28</v>
      </c>
      <c r="D20" s="1" t="s">
        <v>29</v>
      </c>
      <c r="E20" s="4">
        <v>59.93</v>
      </c>
      <c r="F20" s="55">
        <v>0</v>
      </c>
      <c r="G20" s="6">
        <f>E20*F20</f>
        <v>0</v>
      </c>
    </row>
    <row r="21" spans="1:8" x14ac:dyDescent="0.2">
      <c r="C21" s="1" t="s">
        <v>30</v>
      </c>
    </row>
    <row r="22" spans="1:8" x14ac:dyDescent="0.2">
      <c r="A22" s="30" t="s">
        <v>31</v>
      </c>
      <c r="B22" s="31"/>
      <c r="C22" s="31"/>
      <c r="D22" s="31"/>
      <c r="E22" s="32"/>
      <c r="F22" s="33"/>
      <c r="G22" s="34">
        <f>SUM(G10:G21)</f>
        <v>0</v>
      </c>
      <c r="H22" s="35">
        <f>SUM(H10:H21)</f>
        <v>0</v>
      </c>
    </row>
    <row r="23" spans="1:8" x14ac:dyDescent="0.2">
      <c r="B23" s="27" t="s">
        <v>12</v>
      </c>
    </row>
    <row r="24" spans="1:8" x14ac:dyDescent="0.2">
      <c r="A24" s="27">
        <v>3</v>
      </c>
      <c r="B24" s="27" t="s">
        <v>32</v>
      </c>
    </row>
    <row r="26" spans="1:8" x14ac:dyDescent="0.2">
      <c r="A26" s="1">
        <v>7</v>
      </c>
      <c r="B26" s="20" t="s">
        <v>33</v>
      </c>
      <c r="C26" s="1" t="s">
        <v>34</v>
      </c>
      <c r="D26" s="1" t="s">
        <v>29</v>
      </c>
      <c r="E26" s="4">
        <v>18.45</v>
      </c>
      <c r="F26" s="55">
        <v>0</v>
      </c>
      <c r="G26" s="6">
        <f>E26*F26</f>
        <v>0</v>
      </c>
      <c r="H26" s="4">
        <v>11.188079999999999</v>
      </c>
    </row>
    <row r="27" spans="1:8" x14ac:dyDescent="0.2">
      <c r="C27" s="1" t="s">
        <v>35</v>
      </c>
      <c r="F27" s="55"/>
    </row>
    <row r="28" spans="1:8" x14ac:dyDescent="0.2">
      <c r="A28" s="1">
        <v>8</v>
      </c>
      <c r="B28" s="20" t="s">
        <v>36</v>
      </c>
      <c r="C28" s="1" t="s">
        <v>37</v>
      </c>
      <c r="D28" s="1" t="s">
        <v>16</v>
      </c>
      <c r="E28" s="4">
        <v>0.378</v>
      </c>
      <c r="F28" s="55">
        <v>0</v>
      </c>
      <c r="G28" s="6">
        <f>E28*F28</f>
        <v>0</v>
      </c>
      <c r="H28" s="4">
        <v>0.68262999999999996</v>
      </c>
    </row>
    <row r="29" spans="1:8" x14ac:dyDescent="0.2">
      <c r="C29" s="1" t="s">
        <v>38</v>
      </c>
      <c r="F29" s="55"/>
    </row>
    <row r="30" spans="1:8" x14ac:dyDescent="0.2">
      <c r="A30" s="1">
        <v>9</v>
      </c>
      <c r="B30" s="20" t="s">
        <v>39</v>
      </c>
      <c r="C30" s="1" t="s">
        <v>40</v>
      </c>
      <c r="D30" s="1" t="s">
        <v>16</v>
      </c>
      <c r="E30" s="4">
        <v>0.627</v>
      </c>
      <c r="F30" s="55">
        <v>0</v>
      </c>
      <c r="G30" s="6">
        <f>E30*F30</f>
        <v>0</v>
      </c>
      <c r="H30" s="4">
        <v>1.1323099999999999</v>
      </c>
    </row>
    <row r="31" spans="1:8" x14ac:dyDescent="0.2">
      <c r="C31" s="1" t="s">
        <v>38</v>
      </c>
      <c r="F31" s="55"/>
    </row>
    <row r="32" spans="1:8" x14ac:dyDescent="0.2">
      <c r="A32" s="1">
        <v>10</v>
      </c>
      <c r="B32" s="20" t="s">
        <v>41</v>
      </c>
      <c r="C32" s="1" t="s">
        <v>42</v>
      </c>
      <c r="D32" s="1" t="s">
        <v>29</v>
      </c>
      <c r="E32" s="4">
        <v>1.694</v>
      </c>
      <c r="F32" s="55">
        <v>0</v>
      </c>
      <c r="G32" s="6">
        <f>E32*F32</f>
        <v>0</v>
      </c>
      <c r="H32" s="4">
        <v>0.45948</v>
      </c>
    </row>
    <row r="33" spans="1:8" x14ac:dyDescent="0.2">
      <c r="C33" s="1" t="s">
        <v>43</v>
      </c>
      <c r="F33" s="55"/>
    </row>
    <row r="34" spans="1:8" x14ac:dyDescent="0.2">
      <c r="A34" s="1">
        <v>11</v>
      </c>
      <c r="B34" s="20" t="s">
        <v>44</v>
      </c>
      <c r="C34" s="1" t="s">
        <v>45</v>
      </c>
      <c r="D34" s="1" t="s">
        <v>29</v>
      </c>
      <c r="E34" s="4">
        <v>9.24</v>
      </c>
      <c r="F34" s="55">
        <v>0</v>
      </c>
      <c r="G34" s="6">
        <f>E34*F34</f>
        <v>0</v>
      </c>
      <c r="H34" s="4">
        <v>0.49</v>
      </c>
    </row>
    <row r="35" spans="1:8" x14ac:dyDescent="0.2">
      <c r="C35" s="1" t="s">
        <v>12</v>
      </c>
      <c r="F35" s="55"/>
    </row>
    <row r="36" spans="1:8" x14ac:dyDescent="0.2">
      <c r="A36" s="1">
        <v>12</v>
      </c>
      <c r="B36" s="20" t="s">
        <v>46</v>
      </c>
      <c r="C36" s="1" t="s">
        <v>47</v>
      </c>
      <c r="D36" s="1" t="s">
        <v>29</v>
      </c>
      <c r="E36" s="4">
        <v>14.61</v>
      </c>
      <c r="F36" s="55">
        <v>0</v>
      </c>
      <c r="G36" s="6">
        <f>E36*F36</f>
        <v>0</v>
      </c>
      <c r="H36" s="4">
        <v>0.98690999999999995</v>
      </c>
    </row>
    <row r="37" spans="1:8" x14ac:dyDescent="0.2">
      <c r="C37" s="1" t="s">
        <v>48</v>
      </c>
      <c r="F37" s="55"/>
    </row>
    <row r="38" spans="1:8" x14ac:dyDescent="0.2">
      <c r="A38" s="1">
        <v>13</v>
      </c>
      <c r="B38" s="20" t="s">
        <v>46</v>
      </c>
      <c r="C38" s="1" t="s">
        <v>47</v>
      </c>
      <c r="D38" s="1" t="s">
        <v>29</v>
      </c>
      <c r="E38" s="4">
        <v>7.68</v>
      </c>
      <c r="F38" s="55">
        <v>0</v>
      </c>
      <c r="G38" s="6">
        <f>E38*F38</f>
        <v>0</v>
      </c>
      <c r="H38" s="4">
        <v>0.78335999999999995</v>
      </c>
    </row>
    <row r="39" spans="1:8" x14ac:dyDescent="0.2">
      <c r="C39" s="1" t="s">
        <v>49</v>
      </c>
      <c r="F39" s="55"/>
    </row>
    <row r="40" spans="1:8" x14ac:dyDescent="0.2">
      <c r="A40" s="1">
        <v>14</v>
      </c>
      <c r="B40" s="20" t="s">
        <v>50</v>
      </c>
      <c r="C40" s="1" t="s">
        <v>51</v>
      </c>
      <c r="D40" s="1" t="s">
        <v>52</v>
      </c>
      <c r="E40" s="4">
        <v>3</v>
      </c>
      <c r="F40" s="55">
        <v>0</v>
      </c>
      <c r="G40" s="6">
        <f>E40*F40</f>
        <v>0</v>
      </c>
      <c r="H40" s="4">
        <v>7.8E-2</v>
      </c>
    </row>
    <row r="41" spans="1:8" x14ac:dyDescent="0.2">
      <c r="C41" s="1" t="s">
        <v>12</v>
      </c>
      <c r="F41" s="55"/>
    </row>
    <row r="42" spans="1:8" x14ac:dyDescent="0.2">
      <c r="A42" s="1">
        <v>15</v>
      </c>
      <c r="B42" s="20" t="s">
        <v>53</v>
      </c>
      <c r="C42" s="1" t="s">
        <v>54</v>
      </c>
      <c r="D42" s="1" t="s">
        <v>52</v>
      </c>
      <c r="E42" s="4">
        <v>1</v>
      </c>
      <c r="F42" s="55">
        <v>0</v>
      </c>
      <c r="G42" s="6">
        <f>E42*F42</f>
        <v>0</v>
      </c>
      <c r="H42" s="4">
        <v>4.2000000000000003E-2</v>
      </c>
    </row>
    <row r="43" spans="1:8" x14ac:dyDescent="0.2">
      <c r="C43" s="1" t="s">
        <v>12</v>
      </c>
      <c r="F43" s="55"/>
    </row>
    <row r="44" spans="1:8" x14ac:dyDescent="0.2">
      <c r="A44" s="1">
        <v>16</v>
      </c>
      <c r="B44" s="20" t="s">
        <v>55</v>
      </c>
      <c r="C44" s="1" t="s">
        <v>56</v>
      </c>
      <c r="D44" s="1" t="s">
        <v>26</v>
      </c>
      <c r="E44" s="4">
        <v>0.17899999999999999</v>
      </c>
      <c r="F44" s="55">
        <v>0</v>
      </c>
      <c r="G44" s="6">
        <f>E44*F44</f>
        <v>0</v>
      </c>
      <c r="H44" s="4">
        <v>3.0599999999999998E-3</v>
      </c>
    </row>
    <row r="45" spans="1:8" x14ac:dyDescent="0.2">
      <c r="C45" s="1" t="s">
        <v>12</v>
      </c>
      <c r="F45" s="55"/>
    </row>
    <row r="46" spans="1:8" x14ac:dyDescent="0.2">
      <c r="A46" s="1">
        <v>17</v>
      </c>
      <c r="B46" s="20" t="s">
        <v>57</v>
      </c>
      <c r="C46" s="1" t="s">
        <v>58</v>
      </c>
      <c r="D46" s="1" t="s">
        <v>26</v>
      </c>
      <c r="E46" s="4">
        <v>0.193</v>
      </c>
      <c r="F46" s="55">
        <v>0</v>
      </c>
      <c r="G46" s="6">
        <f>E46*F46</f>
        <v>0</v>
      </c>
      <c r="H46" s="4">
        <v>0.193</v>
      </c>
    </row>
    <row r="47" spans="1:8" x14ac:dyDescent="0.2">
      <c r="C47" s="1" t="s">
        <v>12</v>
      </c>
      <c r="F47" s="55"/>
    </row>
    <row r="48" spans="1:8" x14ac:dyDescent="0.2">
      <c r="A48" s="1">
        <v>18</v>
      </c>
      <c r="B48" s="20" t="s">
        <v>59</v>
      </c>
      <c r="C48" s="1" t="s">
        <v>60</v>
      </c>
      <c r="D48" s="1" t="s">
        <v>16</v>
      </c>
      <c r="E48" s="4">
        <v>0.18</v>
      </c>
      <c r="F48" s="55">
        <v>0</v>
      </c>
      <c r="G48" s="6">
        <f>E48*F48</f>
        <v>0</v>
      </c>
      <c r="H48" s="4">
        <v>0.34299000000000002</v>
      </c>
    </row>
    <row r="49" spans="1:8" x14ac:dyDescent="0.2">
      <c r="C49" s="1" t="s">
        <v>61</v>
      </c>
      <c r="F49" s="55"/>
    </row>
    <row r="50" spans="1:8" x14ac:dyDescent="0.2">
      <c r="A50" s="1">
        <v>19</v>
      </c>
      <c r="B50" s="20" t="s">
        <v>62</v>
      </c>
      <c r="C50" s="1" t="s">
        <v>63</v>
      </c>
      <c r="D50" s="1" t="s">
        <v>29</v>
      </c>
      <c r="E50" s="4">
        <v>0.8</v>
      </c>
      <c r="F50" s="55">
        <v>0</v>
      </c>
      <c r="G50" s="6">
        <f>E50*F50</f>
        <v>0</v>
      </c>
      <c r="H50" s="4">
        <v>0.14957999999999999</v>
      </c>
    </row>
    <row r="51" spans="1:8" x14ac:dyDescent="0.2">
      <c r="C51" s="1" t="s">
        <v>64</v>
      </c>
      <c r="F51" s="55"/>
    </row>
    <row r="52" spans="1:8" x14ac:dyDescent="0.2">
      <c r="A52" s="1">
        <v>20</v>
      </c>
      <c r="B52" s="20" t="s">
        <v>65</v>
      </c>
      <c r="C52" s="1" t="s">
        <v>66</v>
      </c>
      <c r="D52" s="1" t="s">
        <v>29</v>
      </c>
      <c r="E52" s="4">
        <v>3.25</v>
      </c>
      <c r="F52" s="55">
        <v>0</v>
      </c>
      <c r="G52" s="6">
        <f>E52*F52</f>
        <v>0</v>
      </c>
      <c r="H52" s="4">
        <v>3.1140000000000001E-2</v>
      </c>
    </row>
    <row r="53" spans="1:8" x14ac:dyDescent="0.2">
      <c r="C53" s="1" t="s">
        <v>67</v>
      </c>
    </row>
    <row r="54" spans="1:8" x14ac:dyDescent="0.2">
      <c r="A54" s="30" t="s">
        <v>31</v>
      </c>
      <c r="B54" s="31"/>
      <c r="C54" s="31"/>
      <c r="D54" s="31"/>
      <c r="E54" s="32"/>
      <c r="F54" s="33"/>
      <c r="G54" s="34">
        <f>SUM(G26:G53)</f>
        <v>0</v>
      </c>
      <c r="H54" s="35">
        <f>SUM(H26:H53)</f>
        <v>16.562539999999998</v>
      </c>
    </row>
    <row r="55" spans="1:8" x14ac:dyDescent="0.2">
      <c r="B55" s="27" t="s">
        <v>12</v>
      </c>
    </row>
    <row r="56" spans="1:8" x14ac:dyDescent="0.2">
      <c r="A56" s="27">
        <v>4</v>
      </c>
      <c r="B56" s="27" t="s">
        <v>68</v>
      </c>
    </row>
    <row r="58" spans="1:8" x14ac:dyDescent="0.2">
      <c r="A58" s="1">
        <v>21</v>
      </c>
      <c r="B58" s="20" t="s">
        <v>69</v>
      </c>
      <c r="C58" s="1" t="s">
        <v>70</v>
      </c>
      <c r="D58" s="1" t="s">
        <v>29</v>
      </c>
      <c r="E58" s="4">
        <v>6.84</v>
      </c>
      <c r="F58" s="55">
        <v>0</v>
      </c>
      <c r="G58" s="6">
        <f>E58*F58</f>
        <v>0</v>
      </c>
      <c r="H58" s="4">
        <v>0.80581999999999998</v>
      </c>
    </row>
    <row r="59" spans="1:8" x14ac:dyDescent="0.2">
      <c r="C59" s="1" t="s">
        <v>71</v>
      </c>
      <c r="F59" s="55"/>
    </row>
    <row r="60" spans="1:8" x14ac:dyDescent="0.2">
      <c r="A60" s="1">
        <v>22</v>
      </c>
      <c r="B60" s="20" t="s">
        <v>72</v>
      </c>
      <c r="C60" s="1" t="s">
        <v>73</v>
      </c>
      <c r="D60" s="1" t="s">
        <v>26</v>
      </c>
      <c r="E60" s="4">
        <v>0.153</v>
      </c>
      <c r="F60" s="55">
        <v>0</v>
      </c>
      <c r="G60" s="6">
        <f>E60*F60</f>
        <v>0</v>
      </c>
      <c r="H60" s="4">
        <v>2.99E-3</v>
      </c>
    </row>
    <row r="61" spans="1:8" x14ac:dyDescent="0.2">
      <c r="C61" s="1" t="s">
        <v>74</v>
      </c>
      <c r="F61" s="55"/>
    </row>
    <row r="62" spans="1:8" x14ac:dyDescent="0.2">
      <c r="A62" s="1">
        <v>23</v>
      </c>
      <c r="B62" s="20" t="s">
        <v>75</v>
      </c>
      <c r="C62" s="1" t="s">
        <v>76</v>
      </c>
      <c r="D62" s="1" t="s">
        <v>26</v>
      </c>
      <c r="E62" s="4">
        <v>0.16500000000000001</v>
      </c>
      <c r="F62" s="55">
        <v>0</v>
      </c>
      <c r="G62" s="6">
        <f>E62*F62</f>
        <v>0</v>
      </c>
      <c r="H62" s="4">
        <v>0.16500000000000001</v>
      </c>
    </row>
    <row r="63" spans="1:8" x14ac:dyDescent="0.2">
      <c r="C63" s="1" t="s">
        <v>12</v>
      </c>
      <c r="F63" s="55"/>
    </row>
    <row r="64" spans="1:8" x14ac:dyDescent="0.2">
      <c r="A64" s="1">
        <v>24</v>
      </c>
      <c r="B64" s="20" t="s">
        <v>77</v>
      </c>
      <c r="C64" s="1" t="s">
        <v>78</v>
      </c>
      <c r="D64" s="1" t="s">
        <v>52</v>
      </c>
      <c r="E64" s="4">
        <v>12</v>
      </c>
      <c r="F64" s="55">
        <v>0</v>
      </c>
      <c r="G64" s="6">
        <f>E64*F64</f>
        <v>0</v>
      </c>
      <c r="H64" s="4">
        <v>0.28032000000000001</v>
      </c>
    </row>
    <row r="65" spans="1:8" x14ac:dyDescent="0.2">
      <c r="C65" s="1" t="s">
        <v>79</v>
      </c>
    </row>
    <row r="66" spans="1:8" x14ac:dyDescent="0.2">
      <c r="A66" s="30" t="s">
        <v>31</v>
      </c>
      <c r="B66" s="31"/>
      <c r="C66" s="31"/>
      <c r="D66" s="31"/>
      <c r="E66" s="32"/>
      <c r="F66" s="33"/>
      <c r="G66" s="34">
        <f>SUM(G58:G65)</f>
        <v>0</v>
      </c>
      <c r="H66" s="35">
        <f>SUM(H58:H65)</f>
        <v>1.25413</v>
      </c>
    </row>
    <row r="67" spans="1:8" x14ac:dyDescent="0.2">
      <c r="B67" s="27" t="s">
        <v>12</v>
      </c>
    </row>
    <row r="68" spans="1:8" x14ac:dyDescent="0.2">
      <c r="A68" s="27">
        <v>31</v>
      </c>
      <c r="B68" s="27" t="s">
        <v>80</v>
      </c>
    </row>
    <row r="70" spans="1:8" x14ac:dyDescent="0.2">
      <c r="A70" s="1">
        <v>25</v>
      </c>
      <c r="B70" s="20" t="s">
        <v>81</v>
      </c>
      <c r="C70" s="1" t="s">
        <v>82</v>
      </c>
      <c r="D70" s="1" t="s">
        <v>29</v>
      </c>
      <c r="E70" s="4">
        <v>5.15</v>
      </c>
      <c r="F70" s="55">
        <v>0</v>
      </c>
      <c r="G70" s="6">
        <f>E70*F70</f>
        <v>0</v>
      </c>
      <c r="H70" s="4">
        <v>7.3440000000000005E-2</v>
      </c>
    </row>
    <row r="71" spans="1:8" x14ac:dyDescent="0.2">
      <c r="C71" s="1" t="s">
        <v>12</v>
      </c>
    </row>
    <row r="72" spans="1:8" x14ac:dyDescent="0.2">
      <c r="A72" s="30" t="s">
        <v>31</v>
      </c>
      <c r="B72" s="31"/>
      <c r="C72" s="31"/>
      <c r="D72" s="31"/>
      <c r="E72" s="32"/>
      <c r="F72" s="33"/>
      <c r="G72" s="34">
        <f>SUM(G70:G71)</f>
        <v>0</v>
      </c>
      <c r="H72" s="35">
        <f>SUM(H70:H71)</f>
        <v>7.3440000000000005E-2</v>
      </c>
    </row>
    <row r="73" spans="1:8" x14ac:dyDescent="0.2">
      <c r="B73" s="27" t="s">
        <v>12</v>
      </c>
    </row>
    <row r="74" spans="1:8" x14ac:dyDescent="0.2">
      <c r="A74" s="27">
        <v>61</v>
      </c>
      <c r="B74" s="27" t="s">
        <v>83</v>
      </c>
    </row>
    <row r="76" spans="1:8" x14ac:dyDescent="0.2">
      <c r="A76" s="1">
        <v>26</v>
      </c>
      <c r="B76" s="20" t="s">
        <v>84</v>
      </c>
      <c r="C76" s="1" t="s">
        <v>85</v>
      </c>
      <c r="D76" s="1" t="s">
        <v>29</v>
      </c>
      <c r="E76" s="4">
        <v>7.8</v>
      </c>
      <c r="F76" s="55">
        <v>0</v>
      </c>
      <c r="G76" s="6">
        <f>E76*F76</f>
        <v>0</v>
      </c>
      <c r="H76" s="4">
        <v>4.6999999999999999E-4</v>
      </c>
    </row>
    <row r="77" spans="1:8" x14ac:dyDescent="0.2">
      <c r="C77" s="1" t="s">
        <v>86</v>
      </c>
      <c r="F77" s="55"/>
    </row>
    <row r="78" spans="1:8" x14ac:dyDescent="0.2">
      <c r="A78" s="1">
        <v>27</v>
      </c>
      <c r="B78" s="20" t="s">
        <v>87</v>
      </c>
      <c r="C78" s="1" t="s">
        <v>88</v>
      </c>
      <c r="D78" s="1" t="s">
        <v>29</v>
      </c>
      <c r="E78" s="4">
        <v>12.43</v>
      </c>
      <c r="F78" s="55">
        <v>0</v>
      </c>
      <c r="G78" s="6">
        <f>E78*F78</f>
        <v>0</v>
      </c>
      <c r="H78" s="4">
        <v>0.63729000000000002</v>
      </c>
    </row>
    <row r="79" spans="1:8" x14ac:dyDescent="0.2">
      <c r="C79" s="1" t="s">
        <v>89</v>
      </c>
      <c r="F79" s="55"/>
    </row>
    <row r="80" spans="1:8" x14ac:dyDescent="0.2">
      <c r="A80" s="1">
        <v>28</v>
      </c>
      <c r="B80" s="20" t="s">
        <v>90</v>
      </c>
      <c r="C80" s="1" t="s">
        <v>91</v>
      </c>
      <c r="D80" s="1" t="s">
        <v>29</v>
      </c>
      <c r="E80" s="4">
        <v>47.58</v>
      </c>
      <c r="F80" s="55">
        <v>0</v>
      </c>
      <c r="G80" s="6">
        <f>E80*F80</f>
        <v>0</v>
      </c>
      <c r="H80" s="4">
        <v>2.4361000000000002</v>
      </c>
    </row>
    <row r="81" spans="1:8" x14ac:dyDescent="0.2">
      <c r="C81" s="1" t="s">
        <v>89</v>
      </c>
      <c r="F81" s="55"/>
    </row>
    <row r="82" spans="1:8" x14ac:dyDescent="0.2">
      <c r="A82" s="1">
        <v>29</v>
      </c>
      <c r="B82" s="20" t="s">
        <v>92</v>
      </c>
      <c r="C82" s="1" t="s">
        <v>93</v>
      </c>
      <c r="D82" s="1" t="s">
        <v>29</v>
      </c>
      <c r="E82" s="4">
        <v>0.51</v>
      </c>
      <c r="F82" s="55">
        <v>0</v>
      </c>
      <c r="G82" s="6">
        <f>E82*F82</f>
        <v>0</v>
      </c>
      <c r="H82" s="4">
        <v>2.3900000000000002E-3</v>
      </c>
    </row>
    <row r="83" spans="1:8" x14ac:dyDescent="0.2">
      <c r="C83" s="1" t="s">
        <v>94</v>
      </c>
      <c r="F83" s="55"/>
    </row>
    <row r="84" spans="1:8" x14ac:dyDescent="0.2">
      <c r="A84" s="1">
        <v>30</v>
      </c>
      <c r="B84" s="20" t="s">
        <v>95</v>
      </c>
      <c r="C84" s="1" t="s">
        <v>96</v>
      </c>
      <c r="D84" s="1" t="s">
        <v>29</v>
      </c>
      <c r="E84" s="4">
        <v>7.68</v>
      </c>
      <c r="F84" s="55">
        <v>0</v>
      </c>
      <c r="G84" s="6">
        <f>E84*F84</f>
        <v>0</v>
      </c>
      <c r="H84" s="4">
        <v>4.0699999999999998E-3</v>
      </c>
    </row>
    <row r="85" spans="1:8" x14ac:dyDescent="0.2">
      <c r="C85" s="1" t="s">
        <v>97</v>
      </c>
      <c r="F85" s="55"/>
    </row>
    <row r="86" spans="1:8" x14ac:dyDescent="0.2">
      <c r="A86" s="1">
        <v>31</v>
      </c>
      <c r="B86" s="20" t="s">
        <v>98</v>
      </c>
      <c r="C86" s="1" t="s">
        <v>99</v>
      </c>
      <c r="D86" s="1" t="s">
        <v>29</v>
      </c>
      <c r="E86" s="4">
        <v>8.0640000000000001</v>
      </c>
      <c r="F86" s="55">
        <v>0</v>
      </c>
      <c r="G86" s="6">
        <f>E86*F86</f>
        <v>0</v>
      </c>
      <c r="H86" s="4">
        <v>1.371E-2</v>
      </c>
    </row>
    <row r="87" spans="1:8" x14ac:dyDescent="0.2">
      <c r="C87" s="1" t="s">
        <v>100</v>
      </c>
      <c r="F87" s="55"/>
    </row>
    <row r="88" spans="1:8" x14ac:dyDescent="0.2">
      <c r="A88" s="1">
        <v>32</v>
      </c>
      <c r="B88" s="20" t="s">
        <v>101</v>
      </c>
      <c r="C88" s="1" t="s">
        <v>102</v>
      </c>
      <c r="D88" s="1" t="s">
        <v>29</v>
      </c>
      <c r="E88" s="4">
        <v>8.19</v>
      </c>
      <c r="F88" s="55">
        <v>0</v>
      </c>
      <c r="G88" s="6">
        <f>E88*F88</f>
        <v>0</v>
      </c>
      <c r="H88" s="4">
        <v>3.882E-2</v>
      </c>
    </row>
    <row r="89" spans="1:8" x14ac:dyDescent="0.2">
      <c r="C89" s="1" t="s">
        <v>103</v>
      </c>
      <c r="F89" s="55"/>
    </row>
    <row r="90" spans="1:8" x14ac:dyDescent="0.2">
      <c r="A90" s="1">
        <v>33</v>
      </c>
      <c r="B90" s="20" t="s">
        <v>104</v>
      </c>
      <c r="C90" s="1" t="s">
        <v>105</v>
      </c>
      <c r="D90" s="1" t="s">
        <v>106</v>
      </c>
      <c r="E90" s="4">
        <v>5.0999999999999996</v>
      </c>
      <c r="F90" s="55">
        <v>0</v>
      </c>
      <c r="G90" s="6">
        <f>E90*F90</f>
        <v>0</v>
      </c>
      <c r="H90" s="4">
        <v>3.6110000000000003E-2</v>
      </c>
    </row>
    <row r="91" spans="1:8" x14ac:dyDescent="0.2">
      <c r="C91" s="1" t="s">
        <v>12</v>
      </c>
      <c r="F91" s="55"/>
    </row>
    <row r="92" spans="1:8" x14ac:dyDescent="0.2">
      <c r="A92" s="1">
        <v>34</v>
      </c>
      <c r="B92" s="20" t="s">
        <v>107</v>
      </c>
      <c r="C92" s="1" t="s">
        <v>108</v>
      </c>
      <c r="D92" s="1" t="s">
        <v>106</v>
      </c>
      <c r="E92" s="4">
        <v>5.3550000000000004</v>
      </c>
      <c r="F92" s="55">
        <v>0</v>
      </c>
      <c r="G92" s="6">
        <f>E92*F92</f>
        <v>0</v>
      </c>
      <c r="H92" s="4">
        <v>5.4000000000000001E-4</v>
      </c>
    </row>
    <row r="93" spans="1:8" x14ac:dyDescent="0.2">
      <c r="C93" s="1" t="s">
        <v>12</v>
      </c>
      <c r="F93" s="55"/>
    </row>
    <row r="94" spans="1:8" x14ac:dyDescent="0.2">
      <c r="A94" s="1">
        <v>35</v>
      </c>
      <c r="B94" s="20" t="s">
        <v>109</v>
      </c>
      <c r="C94" s="1" t="s">
        <v>110</v>
      </c>
      <c r="D94" s="1" t="s">
        <v>29</v>
      </c>
      <c r="E94" s="4">
        <v>27.28</v>
      </c>
      <c r="F94" s="55">
        <v>0</v>
      </c>
      <c r="G94" s="6">
        <f>E94*F94</f>
        <v>0</v>
      </c>
      <c r="H94" s="4">
        <v>0.98207999999999995</v>
      </c>
    </row>
    <row r="95" spans="1:8" x14ac:dyDescent="0.2">
      <c r="C95" s="1" t="s">
        <v>12</v>
      </c>
      <c r="F95" s="55"/>
    </row>
    <row r="96" spans="1:8" x14ac:dyDescent="0.2">
      <c r="A96" s="1">
        <v>36</v>
      </c>
      <c r="B96" s="20" t="s">
        <v>111</v>
      </c>
      <c r="C96" s="1" t="s">
        <v>112</v>
      </c>
      <c r="D96" s="1" t="s">
        <v>29</v>
      </c>
      <c r="E96" s="4">
        <v>131.76</v>
      </c>
      <c r="F96" s="55">
        <v>0</v>
      </c>
      <c r="G96" s="6">
        <f>E96*F96</f>
        <v>0</v>
      </c>
      <c r="H96" s="4">
        <v>5.9291999999999998</v>
      </c>
    </row>
    <row r="97" spans="1:8" x14ac:dyDescent="0.2">
      <c r="C97" s="1" t="s">
        <v>12</v>
      </c>
      <c r="F97" s="55"/>
    </row>
    <row r="98" spans="1:8" x14ac:dyDescent="0.2">
      <c r="A98" s="1">
        <v>37</v>
      </c>
      <c r="B98" s="20" t="s">
        <v>113</v>
      </c>
      <c r="C98" s="1" t="s">
        <v>114</v>
      </c>
      <c r="D98" s="1" t="s">
        <v>29</v>
      </c>
      <c r="E98" s="4">
        <v>9.59</v>
      </c>
      <c r="F98" s="55">
        <v>0</v>
      </c>
      <c r="G98" s="6">
        <f>E98*F98</f>
        <v>0</v>
      </c>
      <c r="H98" s="4">
        <v>0.54998999999999998</v>
      </c>
    </row>
    <row r="99" spans="1:8" x14ac:dyDescent="0.2">
      <c r="C99" s="1" t="s">
        <v>115</v>
      </c>
    </row>
    <row r="100" spans="1:8" x14ac:dyDescent="0.2">
      <c r="A100" s="30" t="s">
        <v>31</v>
      </c>
      <c r="B100" s="31"/>
      <c r="C100" s="31"/>
      <c r="D100" s="31"/>
      <c r="E100" s="32"/>
      <c r="F100" s="33"/>
      <c r="G100" s="34">
        <f>SUM(G76:G99)</f>
        <v>0</v>
      </c>
      <c r="H100" s="35">
        <f>SUM(H76:H99)</f>
        <v>10.63077</v>
      </c>
    </row>
    <row r="101" spans="1:8" x14ac:dyDescent="0.2">
      <c r="B101" s="27" t="s">
        <v>12</v>
      </c>
    </row>
    <row r="102" spans="1:8" x14ac:dyDescent="0.2">
      <c r="A102" s="27">
        <v>62</v>
      </c>
      <c r="B102" s="27" t="s">
        <v>116</v>
      </c>
    </row>
    <row r="104" spans="1:8" x14ac:dyDescent="0.2">
      <c r="A104" s="1">
        <v>38</v>
      </c>
      <c r="B104" s="20" t="s">
        <v>117</v>
      </c>
      <c r="C104" s="1" t="s">
        <v>118</v>
      </c>
      <c r="D104" s="1" t="s">
        <v>29</v>
      </c>
      <c r="E104" s="4">
        <v>1.72</v>
      </c>
      <c r="F104" s="55">
        <v>0</v>
      </c>
      <c r="G104" s="6">
        <f>E104*F104</f>
        <v>0</v>
      </c>
      <c r="H104" s="4">
        <v>9.0440000000000006E-2</v>
      </c>
    </row>
    <row r="105" spans="1:8" x14ac:dyDescent="0.2">
      <c r="C105" s="1" t="s">
        <v>119</v>
      </c>
      <c r="F105" s="55"/>
    </row>
    <row r="106" spans="1:8" x14ac:dyDescent="0.2">
      <c r="A106" s="1">
        <v>39</v>
      </c>
      <c r="B106" s="20" t="s">
        <v>120</v>
      </c>
      <c r="C106" s="1" t="s">
        <v>121</v>
      </c>
      <c r="D106" s="1" t="s">
        <v>29</v>
      </c>
      <c r="E106" s="4">
        <v>1.72</v>
      </c>
      <c r="F106" s="55">
        <v>0</v>
      </c>
      <c r="G106" s="6">
        <f>E106*F106</f>
        <v>0</v>
      </c>
      <c r="H106" s="4">
        <v>2.32E-3</v>
      </c>
    </row>
    <row r="107" spans="1:8" x14ac:dyDescent="0.2">
      <c r="C107" s="1" t="s">
        <v>122</v>
      </c>
    </row>
    <row r="108" spans="1:8" x14ac:dyDescent="0.2">
      <c r="A108" s="30" t="s">
        <v>31</v>
      </c>
      <c r="B108" s="31"/>
      <c r="C108" s="31"/>
      <c r="D108" s="31"/>
      <c r="E108" s="32"/>
      <c r="F108" s="33"/>
      <c r="G108" s="34">
        <f>SUM(G104:G107)</f>
        <v>0</v>
      </c>
      <c r="H108" s="35">
        <f>SUM(H104:H107)</f>
        <v>9.2760000000000009E-2</v>
      </c>
    </row>
    <row r="109" spans="1:8" x14ac:dyDescent="0.2">
      <c r="B109" s="27" t="s">
        <v>12</v>
      </c>
    </row>
    <row r="110" spans="1:8" x14ac:dyDescent="0.2">
      <c r="A110" s="27">
        <v>63</v>
      </c>
      <c r="B110" s="27" t="s">
        <v>123</v>
      </c>
    </row>
    <row r="112" spans="1:8" x14ac:dyDescent="0.2">
      <c r="A112" s="1">
        <v>40</v>
      </c>
      <c r="B112" s="20" t="s">
        <v>124</v>
      </c>
      <c r="C112" s="1" t="s">
        <v>125</v>
      </c>
      <c r="D112" s="1" t="s">
        <v>16</v>
      </c>
      <c r="E112" s="4">
        <v>2.0299999999999998</v>
      </c>
      <c r="F112" s="55">
        <v>0</v>
      </c>
      <c r="G112" s="6">
        <f>E112*F112</f>
        <v>0</v>
      </c>
      <c r="H112" s="4">
        <v>4.91662</v>
      </c>
    </row>
    <row r="113" spans="1:8" x14ac:dyDescent="0.2">
      <c r="C113" s="1" t="s">
        <v>126</v>
      </c>
      <c r="F113" s="55"/>
    </row>
    <row r="114" spans="1:8" x14ac:dyDescent="0.2">
      <c r="A114" s="1">
        <v>41</v>
      </c>
      <c r="B114" s="20" t="s">
        <v>127</v>
      </c>
      <c r="C114" s="1" t="s">
        <v>128</v>
      </c>
      <c r="D114" s="1" t="s">
        <v>16</v>
      </c>
      <c r="E114" s="4">
        <v>2.0299999999999998</v>
      </c>
      <c r="F114" s="55">
        <v>0</v>
      </c>
      <c r="G114" s="6">
        <f>E114*F114</f>
        <v>0</v>
      </c>
    </row>
    <row r="115" spans="1:8" x14ac:dyDescent="0.2">
      <c r="C115" s="1" t="s">
        <v>129</v>
      </c>
      <c r="F115" s="55"/>
    </row>
    <row r="116" spans="1:8" x14ac:dyDescent="0.2">
      <c r="A116" s="1">
        <v>42</v>
      </c>
      <c r="B116" s="20" t="s">
        <v>130</v>
      </c>
      <c r="C116" s="1" t="s">
        <v>131</v>
      </c>
      <c r="D116" s="1" t="s">
        <v>16</v>
      </c>
      <c r="E116" s="4">
        <v>9.6509999999999998</v>
      </c>
      <c r="F116" s="55">
        <v>0</v>
      </c>
      <c r="G116" s="6">
        <f>E116*F116</f>
        <v>0</v>
      </c>
      <c r="H116" s="4">
        <v>23.37453</v>
      </c>
    </row>
    <row r="117" spans="1:8" x14ac:dyDescent="0.2">
      <c r="C117" s="1" t="s">
        <v>126</v>
      </c>
      <c r="F117" s="55"/>
    </row>
    <row r="118" spans="1:8" x14ac:dyDescent="0.2">
      <c r="A118" s="1">
        <v>43</v>
      </c>
      <c r="B118" s="20" t="s">
        <v>132</v>
      </c>
      <c r="C118" s="1" t="s">
        <v>128</v>
      </c>
      <c r="D118" s="1" t="s">
        <v>16</v>
      </c>
      <c r="E118" s="4">
        <v>9.6509999999999998</v>
      </c>
      <c r="F118" s="55">
        <v>0</v>
      </c>
      <c r="G118" s="6">
        <f>E118*F118</f>
        <v>0</v>
      </c>
    </row>
    <row r="119" spans="1:8" x14ac:dyDescent="0.2">
      <c r="C119" s="1" t="s">
        <v>133</v>
      </c>
      <c r="F119" s="55"/>
    </row>
    <row r="120" spans="1:8" x14ac:dyDescent="0.2">
      <c r="A120" s="1">
        <v>44</v>
      </c>
      <c r="B120" s="20" t="s">
        <v>134</v>
      </c>
      <c r="C120" s="1" t="s">
        <v>135</v>
      </c>
      <c r="D120" s="1" t="s">
        <v>16</v>
      </c>
      <c r="E120" s="4">
        <v>3.6579999999999999</v>
      </c>
      <c r="F120" s="55">
        <v>0</v>
      </c>
      <c r="G120" s="6">
        <f>E120*F120</f>
        <v>0</v>
      </c>
      <c r="H120" s="4">
        <v>7.3160000000000003E-2</v>
      </c>
    </row>
    <row r="121" spans="1:8" x14ac:dyDescent="0.2">
      <c r="C121" s="1" t="s">
        <v>136</v>
      </c>
      <c r="F121" s="55"/>
    </row>
    <row r="122" spans="1:8" x14ac:dyDescent="0.2">
      <c r="A122" s="1">
        <v>45</v>
      </c>
      <c r="B122" s="20" t="s">
        <v>137</v>
      </c>
      <c r="C122" s="1" t="s">
        <v>138</v>
      </c>
      <c r="D122" s="1" t="s">
        <v>26</v>
      </c>
      <c r="E122" s="4">
        <v>0.31</v>
      </c>
      <c r="F122" s="55">
        <v>0</v>
      </c>
      <c r="G122" s="6">
        <f>E122*F122</f>
        <v>0</v>
      </c>
      <c r="H122" s="4">
        <v>0.32645000000000002</v>
      </c>
    </row>
    <row r="123" spans="1:8" x14ac:dyDescent="0.2">
      <c r="C123" s="1" t="s">
        <v>139</v>
      </c>
      <c r="F123" s="55"/>
    </row>
    <row r="124" spans="1:8" x14ac:dyDescent="0.2">
      <c r="A124" s="1">
        <v>46</v>
      </c>
      <c r="B124" s="20" t="s">
        <v>140</v>
      </c>
      <c r="C124" s="1" t="s">
        <v>141</v>
      </c>
      <c r="D124" s="1" t="s">
        <v>16</v>
      </c>
      <c r="E124" s="4">
        <v>2.9969999999999999</v>
      </c>
      <c r="F124" s="55">
        <v>0</v>
      </c>
      <c r="G124" s="6">
        <f>E124*F124</f>
        <v>0</v>
      </c>
      <c r="H124" s="4">
        <v>5.50549</v>
      </c>
    </row>
    <row r="125" spans="1:8" x14ac:dyDescent="0.2">
      <c r="C125" s="1" t="s">
        <v>142</v>
      </c>
      <c r="F125" s="55"/>
    </row>
    <row r="126" spans="1:8" x14ac:dyDescent="0.2">
      <c r="A126" s="1">
        <v>47</v>
      </c>
      <c r="B126" s="20" t="s">
        <v>143</v>
      </c>
      <c r="C126" s="1" t="s">
        <v>144</v>
      </c>
      <c r="D126" s="1" t="s">
        <v>29</v>
      </c>
      <c r="E126" s="4">
        <v>0.63</v>
      </c>
      <c r="F126" s="55">
        <v>0</v>
      </c>
      <c r="G126" s="6">
        <f>E126*F126</f>
        <v>0</v>
      </c>
      <c r="H126" s="4">
        <v>6.615E-2</v>
      </c>
    </row>
    <row r="127" spans="1:8" x14ac:dyDescent="0.2">
      <c r="C127" s="1" t="s">
        <v>145</v>
      </c>
    </row>
    <row r="128" spans="1:8" x14ac:dyDescent="0.2">
      <c r="A128" s="30" t="s">
        <v>31</v>
      </c>
      <c r="B128" s="31"/>
      <c r="C128" s="31"/>
      <c r="D128" s="31"/>
      <c r="E128" s="32"/>
      <c r="F128" s="33"/>
      <c r="G128" s="34">
        <f>SUM(G112:G127)</f>
        <v>0</v>
      </c>
      <c r="H128" s="35">
        <f>SUM(H112:H127)</f>
        <v>34.262400000000007</v>
      </c>
    </row>
    <row r="129" spans="1:8" x14ac:dyDescent="0.2">
      <c r="B129" s="27" t="s">
        <v>12</v>
      </c>
    </row>
    <row r="130" spans="1:8" x14ac:dyDescent="0.2">
      <c r="A130" s="27">
        <v>64</v>
      </c>
      <c r="B130" s="27" t="s">
        <v>146</v>
      </c>
    </row>
    <row r="132" spans="1:8" x14ac:dyDescent="0.2">
      <c r="A132" s="1">
        <v>48</v>
      </c>
      <c r="B132" s="20" t="s">
        <v>147</v>
      </c>
      <c r="C132" s="1" t="s">
        <v>148</v>
      </c>
      <c r="D132" s="1" t="s">
        <v>52</v>
      </c>
      <c r="E132" s="4">
        <v>4</v>
      </c>
      <c r="F132" s="55">
        <v>0</v>
      </c>
      <c r="G132" s="6">
        <f>E132*F132</f>
        <v>0</v>
      </c>
      <c r="H132" s="4">
        <v>7.5439999999999993E-2</v>
      </c>
    </row>
    <row r="133" spans="1:8" x14ac:dyDescent="0.2">
      <c r="C133" s="1" t="s">
        <v>149</v>
      </c>
      <c r="F133" s="55"/>
    </row>
    <row r="134" spans="1:8" x14ac:dyDescent="0.2">
      <c r="A134" s="1">
        <v>49</v>
      </c>
      <c r="B134" s="20" t="s">
        <v>150</v>
      </c>
      <c r="C134" s="1" t="s">
        <v>151</v>
      </c>
      <c r="D134" s="1" t="s">
        <v>52</v>
      </c>
      <c r="E134" s="4">
        <v>2</v>
      </c>
      <c r="F134" s="55">
        <v>0</v>
      </c>
      <c r="G134" s="6">
        <f>E134*F134</f>
        <v>0</v>
      </c>
      <c r="H134" s="4">
        <v>0.10692</v>
      </c>
    </row>
    <row r="135" spans="1:8" x14ac:dyDescent="0.2">
      <c r="C135" s="1" t="s">
        <v>152</v>
      </c>
      <c r="F135" s="55"/>
    </row>
    <row r="136" spans="1:8" x14ac:dyDescent="0.2">
      <c r="A136" s="1">
        <v>50</v>
      </c>
      <c r="B136" s="20" t="s">
        <v>153</v>
      </c>
      <c r="C136" s="1" t="s">
        <v>154</v>
      </c>
      <c r="D136" s="1" t="s">
        <v>155</v>
      </c>
      <c r="E136" s="4">
        <v>1</v>
      </c>
      <c r="F136" s="55">
        <v>0</v>
      </c>
      <c r="G136" s="6">
        <f>E136*F136</f>
        <v>0</v>
      </c>
      <c r="H136" s="4">
        <v>1.14E-2</v>
      </c>
    </row>
    <row r="137" spans="1:8" x14ac:dyDescent="0.2">
      <c r="C137" s="1" t="s">
        <v>156</v>
      </c>
      <c r="F137" s="55"/>
    </row>
    <row r="138" spans="1:8" x14ac:dyDescent="0.2">
      <c r="A138" s="1">
        <v>51</v>
      </c>
      <c r="B138" s="20" t="s">
        <v>157</v>
      </c>
      <c r="C138" s="1" t="s">
        <v>154</v>
      </c>
      <c r="D138" s="1" t="s">
        <v>155</v>
      </c>
      <c r="E138" s="4">
        <v>1</v>
      </c>
      <c r="F138" s="55">
        <v>0</v>
      </c>
      <c r="G138" s="6">
        <f>E138*F138</f>
        <v>0</v>
      </c>
      <c r="H138" s="4">
        <v>1.38E-2</v>
      </c>
    </row>
    <row r="139" spans="1:8" x14ac:dyDescent="0.2">
      <c r="C139" s="1" t="s">
        <v>158</v>
      </c>
      <c r="F139" s="55"/>
    </row>
    <row r="140" spans="1:8" x14ac:dyDescent="0.2">
      <c r="A140" s="1">
        <v>52</v>
      </c>
      <c r="B140" s="20" t="s">
        <v>159</v>
      </c>
      <c r="C140" s="1" t="s">
        <v>160</v>
      </c>
      <c r="D140" s="1" t="s">
        <v>155</v>
      </c>
      <c r="E140" s="4">
        <v>3</v>
      </c>
      <c r="F140" s="55">
        <v>0</v>
      </c>
      <c r="G140" s="6">
        <f>E140*F140</f>
        <v>0</v>
      </c>
      <c r="H140" s="4">
        <v>3.603E-2</v>
      </c>
    </row>
    <row r="141" spans="1:8" x14ac:dyDescent="0.2">
      <c r="C141" s="1" t="s">
        <v>161</v>
      </c>
      <c r="F141" s="55"/>
    </row>
    <row r="142" spans="1:8" x14ac:dyDescent="0.2">
      <c r="A142" s="1">
        <v>53</v>
      </c>
      <c r="B142" s="20" t="s">
        <v>162</v>
      </c>
      <c r="C142" s="1" t="s">
        <v>160</v>
      </c>
      <c r="D142" s="1" t="s">
        <v>155</v>
      </c>
      <c r="E142" s="4">
        <v>1</v>
      </c>
      <c r="F142" s="55">
        <v>0</v>
      </c>
      <c r="G142" s="6">
        <f>E142*F142</f>
        <v>0</v>
      </c>
      <c r="H142" s="4">
        <v>1.553E-2</v>
      </c>
    </row>
    <row r="143" spans="1:8" x14ac:dyDescent="0.2">
      <c r="C143" s="1" t="s">
        <v>163</v>
      </c>
      <c r="F143" s="55"/>
    </row>
    <row r="144" spans="1:8" x14ac:dyDescent="0.2">
      <c r="A144" s="1">
        <v>54</v>
      </c>
      <c r="B144" s="20" t="s">
        <v>164</v>
      </c>
      <c r="C144" s="1" t="s">
        <v>148</v>
      </c>
      <c r="D144" s="1" t="s">
        <v>52</v>
      </c>
      <c r="E144" s="4">
        <v>1</v>
      </c>
      <c r="F144" s="55">
        <v>0</v>
      </c>
      <c r="G144" s="6">
        <f>E144*F144</f>
        <v>0</v>
      </c>
      <c r="H144" s="4">
        <v>6.2350000000000003E-2</v>
      </c>
    </row>
    <row r="145" spans="1:8" x14ac:dyDescent="0.2">
      <c r="C145" s="1" t="s">
        <v>165</v>
      </c>
      <c r="F145" s="55"/>
    </row>
    <row r="146" spans="1:8" x14ac:dyDescent="0.2">
      <c r="A146" s="1">
        <v>55</v>
      </c>
      <c r="B146" s="20" t="s">
        <v>166</v>
      </c>
      <c r="C146" s="1" t="s">
        <v>167</v>
      </c>
      <c r="D146" s="1" t="s">
        <v>106</v>
      </c>
      <c r="E146" s="4">
        <v>0.9</v>
      </c>
      <c r="F146" s="55">
        <v>0</v>
      </c>
      <c r="G146" s="6">
        <f>E146*F146</f>
        <v>0</v>
      </c>
      <c r="H146" s="4">
        <v>8.1300000000000001E-3</v>
      </c>
    </row>
    <row r="147" spans="1:8" x14ac:dyDescent="0.2">
      <c r="C147" s="1" t="s">
        <v>168</v>
      </c>
      <c r="F147" s="55"/>
    </row>
    <row r="148" spans="1:8" x14ac:dyDescent="0.2">
      <c r="A148" s="1">
        <v>56</v>
      </c>
      <c r="B148" s="20" t="s">
        <v>169</v>
      </c>
      <c r="C148" s="1" t="s">
        <v>170</v>
      </c>
      <c r="D148" s="1" t="s">
        <v>106</v>
      </c>
      <c r="E148" s="4">
        <v>0.9</v>
      </c>
      <c r="F148" s="55">
        <v>0</v>
      </c>
      <c r="G148" s="6">
        <f>E148*F148</f>
        <v>0</v>
      </c>
      <c r="H148" s="4">
        <v>8.9999999999999993E-3</v>
      </c>
    </row>
    <row r="149" spans="1:8" x14ac:dyDescent="0.2">
      <c r="C149" s="1" t="s">
        <v>12</v>
      </c>
    </row>
    <row r="150" spans="1:8" x14ac:dyDescent="0.2">
      <c r="A150" s="30" t="s">
        <v>31</v>
      </c>
      <c r="B150" s="31"/>
      <c r="C150" s="31"/>
      <c r="D150" s="31"/>
      <c r="E150" s="32"/>
      <c r="F150" s="33"/>
      <c r="G150" s="34">
        <f>SUM(G132:G149)</f>
        <v>0</v>
      </c>
      <c r="H150" s="35">
        <f>SUM(H132:H149)</f>
        <v>0.33860000000000007</v>
      </c>
    </row>
    <row r="151" spans="1:8" x14ac:dyDescent="0.2">
      <c r="B151" s="27" t="s">
        <v>12</v>
      </c>
    </row>
    <row r="152" spans="1:8" x14ac:dyDescent="0.2">
      <c r="A152" s="27">
        <v>94</v>
      </c>
      <c r="B152" s="27" t="s">
        <v>171</v>
      </c>
    </row>
    <row r="154" spans="1:8" x14ac:dyDescent="0.2">
      <c r="A154" s="1">
        <v>57</v>
      </c>
      <c r="B154" s="20" t="s">
        <v>172</v>
      </c>
      <c r="C154" s="1" t="s">
        <v>173</v>
      </c>
      <c r="D154" s="1" t="s">
        <v>29</v>
      </c>
      <c r="E154" s="4">
        <v>5.15</v>
      </c>
      <c r="F154" s="55">
        <v>0</v>
      </c>
      <c r="G154" s="6">
        <f>E154*F154</f>
        <v>0</v>
      </c>
      <c r="H154" s="4">
        <v>7.5700000000000003E-3</v>
      </c>
    </row>
    <row r="155" spans="1:8" x14ac:dyDescent="0.2">
      <c r="C155" s="1" t="s">
        <v>174</v>
      </c>
    </row>
    <row r="156" spans="1:8" x14ac:dyDescent="0.2">
      <c r="A156" s="30" t="s">
        <v>31</v>
      </c>
      <c r="B156" s="31"/>
      <c r="C156" s="31"/>
      <c r="D156" s="31"/>
      <c r="E156" s="32"/>
      <c r="F156" s="33"/>
      <c r="G156" s="34">
        <f>SUM(G154:G155)</f>
        <v>0</v>
      </c>
      <c r="H156" s="35">
        <f>SUM(H154:H155)</f>
        <v>7.5700000000000003E-3</v>
      </c>
    </row>
    <row r="157" spans="1:8" x14ac:dyDescent="0.2">
      <c r="B157" s="27" t="s">
        <v>12</v>
      </c>
    </row>
    <row r="158" spans="1:8" x14ac:dyDescent="0.2">
      <c r="A158" s="27">
        <v>95</v>
      </c>
      <c r="B158" s="27" t="s">
        <v>175</v>
      </c>
    </row>
    <row r="160" spans="1:8" x14ac:dyDescent="0.2">
      <c r="A160" s="1">
        <v>58</v>
      </c>
      <c r="B160" s="20" t="s">
        <v>176</v>
      </c>
      <c r="C160" s="1" t="s">
        <v>177</v>
      </c>
      <c r="D160" s="1" t="s">
        <v>29</v>
      </c>
      <c r="E160" s="4">
        <v>58.85</v>
      </c>
      <c r="F160" s="55">
        <v>0</v>
      </c>
      <c r="G160" s="6">
        <f>E160*F160</f>
        <v>0</v>
      </c>
      <c r="H160" s="4">
        <v>2.9399999999999999E-3</v>
      </c>
    </row>
    <row r="161" spans="1:8" x14ac:dyDescent="0.2">
      <c r="C161" s="1" t="s">
        <v>178</v>
      </c>
      <c r="F161" s="55"/>
    </row>
    <row r="162" spans="1:8" x14ac:dyDescent="0.2">
      <c r="A162" s="1">
        <v>59</v>
      </c>
      <c r="B162" s="20" t="s">
        <v>179</v>
      </c>
      <c r="C162" s="1" t="s">
        <v>180</v>
      </c>
      <c r="D162" s="1" t="s">
        <v>52</v>
      </c>
      <c r="E162" s="4">
        <v>4</v>
      </c>
      <c r="F162" s="55">
        <v>0</v>
      </c>
      <c r="G162" s="6">
        <f>E162*F162</f>
        <v>0</v>
      </c>
    </row>
    <row r="163" spans="1:8" x14ac:dyDescent="0.2">
      <c r="C163" s="1" t="s">
        <v>12</v>
      </c>
      <c r="F163" s="55"/>
    </row>
    <row r="164" spans="1:8" x14ac:dyDescent="0.2">
      <c r="A164" s="1">
        <v>60</v>
      </c>
      <c r="B164" s="20" t="s">
        <v>181</v>
      </c>
      <c r="C164" s="1" t="s">
        <v>182</v>
      </c>
      <c r="D164" s="1" t="s">
        <v>52</v>
      </c>
      <c r="E164" s="4">
        <v>4</v>
      </c>
      <c r="F164" s="55">
        <v>0</v>
      </c>
      <c r="G164" s="6">
        <f>E164*F164</f>
        <v>0</v>
      </c>
      <c r="H164" s="4">
        <v>1.6000000000000001E-3</v>
      </c>
    </row>
    <row r="165" spans="1:8" x14ac:dyDescent="0.2">
      <c r="C165" s="1" t="s">
        <v>12</v>
      </c>
    </row>
    <row r="166" spans="1:8" x14ac:dyDescent="0.2">
      <c r="A166" s="30" t="s">
        <v>31</v>
      </c>
      <c r="B166" s="31"/>
      <c r="C166" s="31"/>
      <c r="D166" s="31"/>
      <c r="E166" s="32"/>
      <c r="F166" s="33"/>
      <c r="G166" s="34">
        <f>SUM(G160:G165)</f>
        <v>0</v>
      </c>
      <c r="H166" s="35">
        <f>SUM(H160:H165)</f>
        <v>4.5399999999999998E-3</v>
      </c>
    </row>
    <row r="167" spans="1:8" x14ac:dyDescent="0.2">
      <c r="B167" s="27" t="s">
        <v>12</v>
      </c>
    </row>
    <row r="168" spans="1:8" x14ac:dyDescent="0.2">
      <c r="A168" s="27">
        <v>96</v>
      </c>
      <c r="B168" s="27" t="s">
        <v>183</v>
      </c>
    </row>
    <row r="170" spans="1:8" x14ac:dyDescent="0.2">
      <c r="A170" s="1">
        <v>61</v>
      </c>
      <c r="B170" s="20" t="s">
        <v>184</v>
      </c>
      <c r="C170" s="1" t="s">
        <v>185</v>
      </c>
      <c r="D170" s="1" t="s">
        <v>29</v>
      </c>
      <c r="E170" s="4">
        <v>8.02</v>
      </c>
      <c r="F170" s="55">
        <v>0</v>
      </c>
      <c r="G170" s="6">
        <f>E170*F170</f>
        <v>0</v>
      </c>
      <c r="H170" s="4">
        <v>5.45E-3</v>
      </c>
    </row>
    <row r="171" spans="1:8" x14ac:dyDescent="0.2">
      <c r="C171" s="1" t="s">
        <v>186</v>
      </c>
      <c r="F171" s="55"/>
    </row>
    <row r="172" spans="1:8" x14ac:dyDescent="0.2">
      <c r="A172" s="1">
        <v>62</v>
      </c>
      <c r="B172" s="20" t="s">
        <v>187</v>
      </c>
      <c r="C172" s="1" t="s">
        <v>188</v>
      </c>
      <c r="D172" s="1" t="s">
        <v>29</v>
      </c>
      <c r="E172" s="4">
        <v>12.37</v>
      </c>
      <c r="F172" s="55">
        <v>0</v>
      </c>
      <c r="G172" s="6">
        <f>E172*F172</f>
        <v>0</v>
      </c>
      <c r="H172" s="4">
        <v>4.5799999999999999E-3</v>
      </c>
    </row>
    <row r="173" spans="1:8" x14ac:dyDescent="0.2">
      <c r="C173" s="1" t="s">
        <v>186</v>
      </c>
      <c r="F173" s="55"/>
    </row>
    <row r="174" spans="1:8" x14ac:dyDescent="0.2">
      <c r="A174" s="1">
        <v>63</v>
      </c>
      <c r="B174" s="20" t="s">
        <v>189</v>
      </c>
      <c r="C174" s="1" t="s">
        <v>190</v>
      </c>
      <c r="D174" s="1" t="s">
        <v>16</v>
      </c>
      <c r="E174" s="4">
        <v>0.308</v>
      </c>
      <c r="F174" s="55">
        <v>0</v>
      </c>
      <c r="G174" s="6">
        <f>E174*F174</f>
        <v>0</v>
      </c>
    </row>
    <row r="175" spans="1:8" x14ac:dyDescent="0.2">
      <c r="C175" s="1" t="s">
        <v>191</v>
      </c>
      <c r="F175" s="55"/>
    </row>
    <row r="176" spans="1:8" x14ac:dyDescent="0.2">
      <c r="A176" s="1">
        <v>64</v>
      </c>
      <c r="B176" s="20" t="s">
        <v>192</v>
      </c>
      <c r="C176" s="1" t="s">
        <v>190</v>
      </c>
      <c r="D176" s="1" t="s">
        <v>16</v>
      </c>
      <c r="E176" s="4">
        <v>4.7430000000000003</v>
      </c>
      <c r="F176" s="55">
        <v>0</v>
      </c>
      <c r="G176" s="6">
        <f>E176*F176</f>
        <v>0</v>
      </c>
    </row>
    <row r="177" spans="1:8" x14ac:dyDescent="0.2">
      <c r="C177" s="1" t="s">
        <v>193</v>
      </c>
      <c r="F177" s="55"/>
    </row>
    <row r="178" spans="1:8" x14ac:dyDescent="0.2">
      <c r="A178" s="1">
        <v>65</v>
      </c>
      <c r="B178" s="20" t="s">
        <v>194</v>
      </c>
      <c r="C178" s="1" t="s">
        <v>195</v>
      </c>
      <c r="D178" s="1" t="s">
        <v>29</v>
      </c>
      <c r="E178" s="4">
        <v>2.0649999999999999</v>
      </c>
      <c r="F178" s="55">
        <v>0</v>
      </c>
      <c r="G178" s="6">
        <f>E178*F178</f>
        <v>0</v>
      </c>
    </row>
    <row r="179" spans="1:8" x14ac:dyDescent="0.2">
      <c r="C179" s="1" t="s">
        <v>196</v>
      </c>
      <c r="F179" s="55"/>
    </row>
    <row r="180" spans="1:8" x14ac:dyDescent="0.2">
      <c r="A180" s="1">
        <v>66</v>
      </c>
      <c r="B180" s="20" t="s">
        <v>197</v>
      </c>
      <c r="C180" s="1" t="s">
        <v>198</v>
      </c>
      <c r="D180" s="1" t="s">
        <v>29</v>
      </c>
      <c r="E180" s="4">
        <v>0.41</v>
      </c>
      <c r="F180" s="55">
        <v>0</v>
      </c>
      <c r="G180" s="6">
        <f>E180*F180</f>
        <v>0</v>
      </c>
      <c r="H180" s="4">
        <v>1.3999999999999999E-4</v>
      </c>
    </row>
    <row r="181" spans="1:8" x14ac:dyDescent="0.2">
      <c r="C181" s="1" t="s">
        <v>199</v>
      </c>
      <c r="F181" s="55"/>
    </row>
    <row r="182" spans="1:8" x14ac:dyDescent="0.2">
      <c r="A182" s="1">
        <v>67</v>
      </c>
      <c r="B182" s="20" t="s">
        <v>200</v>
      </c>
      <c r="C182" s="1" t="s">
        <v>201</v>
      </c>
      <c r="D182" s="1" t="s">
        <v>52</v>
      </c>
      <c r="E182" s="4">
        <v>1</v>
      </c>
      <c r="F182" s="55">
        <v>0</v>
      </c>
      <c r="G182" s="6">
        <f>E182*F182</f>
        <v>0</v>
      </c>
    </row>
    <row r="183" spans="1:8" x14ac:dyDescent="0.2">
      <c r="C183" s="1" t="s">
        <v>186</v>
      </c>
      <c r="F183" s="55"/>
    </row>
    <row r="184" spans="1:8" x14ac:dyDescent="0.2">
      <c r="A184" s="1">
        <v>68</v>
      </c>
      <c r="B184" s="20" t="s">
        <v>202</v>
      </c>
      <c r="C184" s="1" t="s">
        <v>203</v>
      </c>
      <c r="D184" s="1" t="s">
        <v>29</v>
      </c>
      <c r="E184" s="4">
        <v>1.8</v>
      </c>
      <c r="F184" s="55">
        <v>0</v>
      </c>
      <c r="G184" s="6">
        <f>E184*F184</f>
        <v>0</v>
      </c>
      <c r="H184" s="4">
        <v>2.16E-3</v>
      </c>
    </row>
    <row r="185" spans="1:8" x14ac:dyDescent="0.2">
      <c r="C185" s="1" t="s">
        <v>204</v>
      </c>
      <c r="F185" s="55"/>
    </row>
    <row r="186" spans="1:8" x14ac:dyDescent="0.2">
      <c r="A186" s="1">
        <v>69</v>
      </c>
      <c r="B186" s="20" t="s">
        <v>205</v>
      </c>
      <c r="C186" s="1" t="s">
        <v>206</v>
      </c>
      <c r="D186" s="1" t="s">
        <v>29</v>
      </c>
      <c r="E186" s="4">
        <v>1.08</v>
      </c>
      <c r="F186" s="55">
        <v>0</v>
      </c>
      <c r="G186" s="6">
        <f>E186*F186</f>
        <v>0</v>
      </c>
      <c r="H186" s="4">
        <v>3.3600000000000001E-3</v>
      </c>
    </row>
    <row r="187" spans="1:8" x14ac:dyDescent="0.2">
      <c r="C187" s="1" t="s">
        <v>207</v>
      </c>
      <c r="F187" s="55"/>
    </row>
    <row r="188" spans="1:8" x14ac:dyDescent="0.2">
      <c r="A188" s="1">
        <v>70</v>
      </c>
      <c r="B188" s="20" t="s">
        <v>208</v>
      </c>
      <c r="C188" s="1" t="s">
        <v>209</v>
      </c>
      <c r="D188" s="1" t="s">
        <v>52</v>
      </c>
      <c r="E188" s="4">
        <v>2</v>
      </c>
      <c r="F188" s="55">
        <v>0</v>
      </c>
      <c r="G188" s="6">
        <f>E188*F188</f>
        <v>0</v>
      </c>
    </row>
    <row r="189" spans="1:8" x14ac:dyDescent="0.2">
      <c r="C189" s="1" t="s">
        <v>210</v>
      </c>
      <c r="F189" s="55"/>
    </row>
    <row r="190" spans="1:8" x14ac:dyDescent="0.2">
      <c r="A190" s="1">
        <v>71</v>
      </c>
      <c r="B190" s="20" t="s">
        <v>211</v>
      </c>
      <c r="C190" s="1" t="s">
        <v>212</v>
      </c>
      <c r="D190" s="1" t="s">
        <v>52</v>
      </c>
      <c r="E190" s="4">
        <v>1</v>
      </c>
      <c r="F190" s="55">
        <v>0</v>
      </c>
      <c r="G190" s="6">
        <f>E190*F190</f>
        <v>0</v>
      </c>
      <c r="H190" s="4">
        <v>6.8000000000000005E-4</v>
      </c>
    </row>
    <row r="191" spans="1:8" x14ac:dyDescent="0.2">
      <c r="C191" s="1" t="s">
        <v>213</v>
      </c>
      <c r="F191" s="55"/>
    </row>
    <row r="192" spans="1:8" x14ac:dyDescent="0.2">
      <c r="A192" s="1">
        <v>72</v>
      </c>
      <c r="B192" s="20" t="s">
        <v>214</v>
      </c>
      <c r="C192" s="1" t="s">
        <v>215</v>
      </c>
      <c r="D192" s="1" t="s">
        <v>16</v>
      </c>
      <c r="E192" s="4">
        <v>0.32800000000000001</v>
      </c>
      <c r="F192" s="55">
        <v>0</v>
      </c>
      <c r="G192" s="6">
        <f>E192*F192</f>
        <v>0</v>
      </c>
      <c r="H192" s="4">
        <v>4.4999999999999999E-4</v>
      </c>
    </row>
    <row r="193" spans="1:8" x14ac:dyDescent="0.2">
      <c r="C193" s="1" t="s">
        <v>216</v>
      </c>
      <c r="F193" s="55"/>
    </row>
    <row r="194" spans="1:8" x14ac:dyDescent="0.2">
      <c r="A194" s="1">
        <v>73</v>
      </c>
      <c r="B194" s="20" t="s">
        <v>214</v>
      </c>
      <c r="C194" s="1" t="s">
        <v>217</v>
      </c>
      <c r="D194" s="1" t="s">
        <v>16</v>
      </c>
      <c r="E194" s="4">
        <v>0.189</v>
      </c>
      <c r="F194" s="55">
        <v>0</v>
      </c>
      <c r="G194" s="6">
        <f>E194*F194</f>
        <v>0</v>
      </c>
      <c r="H194" s="4">
        <v>2.5999999999999998E-4</v>
      </c>
    </row>
    <row r="195" spans="1:8" x14ac:dyDescent="0.2">
      <c r="C195" s="1" t="s">
        <v>218</v>
      </c>
      <c r="F195" s="55"/>
    </row>
    <row r="196" spans="1:8" x14ac:dyDescent="0.2">
      <c r="A196" s="1">
        <v>74</v>
      </c>
      <c r="B196" s="20" t="s">
        <v>219</v>
      </c>
      <c r="C196" s="1" t="s">
        <v>220</v>
      </c>
      <c r="D196" s="1" t="s">
        <v>29</v>
      </c>
      <c r="E196" s="4">
        <v>2.0499999999999998</v>
      </c>
      <c r="F196" s="55">
        <v>0</v>
      </c>
      <c r="G196" s="6">
        <f>E196*F196</f>
        <v>0</v>
      </c>
      <c r="H196" s="4">
        <v>1.1299999999999999E-3</v>
      </c>
    </row>
    <row r="197" spans="1:8" x14ac:dyDescent="0.2">
      <c r="C197" s="1" t="s">
        <v>204</v>
      </c>
      <c r="F197" s="55"/>
    </row>
    <row r="198" spans="1:8" x14ac:dyDescent="0.2">
      <c r="A198" s="1">
        <v>75</v>
      </c>
      <c r="B198" s="20" t="s">
        <v>221</v>
      </c>
      <c r="C198" s="1" t="s">
        <v>222</v>
      </c>
      <c r="D198" s="1" t="s">
        <v>16</v>
      </c>
      <c r="E198" s="4">
        <v>1.1839999999999999</v>
      </c>
      <c r="F198" s="55">
        <v>0</v>
      </c>
      <c r="G198" s="6">
        <f>E198*F198</f>
        <v>0</v>
      </c>
      <c r="H198" s="4">
        <v>1.6199999999999999E-3</v>
      </c>
    </row>
    <row r="199" spans="1:8" x14ac:dyDescent="0.2">
      <c r="C199" s="1" t="s">
        <v>223</v>
      </c>
      <c r="F199" s="55"/>
    </row>
    <row r="200" spans="1:8" x14ac:dyDescent="0.2">
      <c r="A200" s="1">
        <v>76</v>
      </c>
      <c r="B200" s="20" t="s">
        <v>224</v>
      </c>
      <c r="C200" s="1" t="s">
        <v>225</v>
      </c>
      <c r="D200" s="1" t="s">
        <v>52</v>
      </c>
      <c r="E200" s="4">
        <v>12</v>
      </c>
      <c r="F200" s="55">
        <v>0</v>
      </c>
      <c r="G200" s="6">
        <f>E200*F200</f>
        <v>0</v>
      </c>
      <c r="H200" s="4">
        <v>6.0000000000000001E-3</v>
      </c>
    </row>
    <row r="201" spans="1:8" x14ac:dyDescent="0.2">
      <c r="C201" s="1" t="s">
        <v>226</v>
      </c>
      <c r="F201" s="55"/>
    </row>
    <row r="202" spans="1:8" x14ac:dyDescent="0.2">
      <c r="A202" s="1">
        <v>77</v>
      </c>
      <c r="B202" s="20" t="s">
        <v>227</v>
      </c>
      <c r="C202" s="1" t="s">
        <v>228</v>
      </c>
      <c r="D202" s="1" t="s">
        <v>106</v>
      </c>
      <c r="E202" s="4">
        <v>16.5</v>
      </c>
      <c r="F202" s="55">
        <v>0</v>
      </c>
      <c r="G202" s="6">
        <f>E202*F202</f>
        <v>0</v>
      </c>
    </row>
    <row r="203" spans="1:8" x14ac:dyDescent="0.2">
      <c r="C203" s="1" t="s">
        <v>229</v>
      </c>
      <c r="F203" s="55"/>
    </row>
    <row r="204" spans="1:8" x14ac:dyDescent="0.2">
      <c r="A204" s="1">
        <v>78</v>
      </c>
      <c r="B204" s="20" t="s">
        <v>230</v>
      </c>
      <c r="C204" s="1" t="s">
        <v>228</v>
      </c>
      <c r="D204" s="1" t="s">
        <v>106</v>
      </c>
      <c r="E204" s="4">
        <v>8.94</v>
      </c>
      <c r="F204" s="55">
        <v>0</v>
      </c>
      <c r="G204" s="6">
        <f>E204*F204</f>
        <v>0</v>
      </c>
    </row>
    <row r="205" spans="1:8" x14ac:dyDescent="0.2">
      <c r="C205" s="1" t="s">
        <v>231</v>
      </c>
      <c r="F205" s="55"/>
    </row>
    <row r="206" spans="1:8" x14ac:dyDescent="0.2">
      <c r="A206" s="1">
        <v>79</v>
      </c>
      <c r="B206" s="20" t="s">
        <v>232</v>
      </c>
      <c r="C206" s="1" t="s">
        <v>233</v>
      </c>
      <c r="D206" s="1" t="s">
        <v>29</v>
      </c>
      <c r="E206" s="4">
        <v>56.3</v>
      </c>
      <c r="F206" s="55">
        <v>0</v>
      </c>
      <c r="G206" s="6">
        <f>E206*F206</f>
        <v>0</v>
      </c>
    </row>
    <row r="207" spans="1:8" x14ac:dyDescent="0.2">
      <c r="C207" s="1" t="s">
        <v>234</v>
      </c>
      <c r="F207" s="55"/>
    </row>
    <row r="208" spans="1:8" x14ac:dyDescent="0.2">
      <c r="A208" s="1">
        <v>80</v>
      </c>
      <c r="B208" s="20" t="s">
        <v>235</v>
      </c>
      <c r="C208" s="1" t="s">
        <v>236</v>
      </c>
      <c r="D208" s="1" t="s">
        <v>29</v>
      </c>
      <c r="E208" s="4">
        <v>139.19999999999999</v>
      </c>
      <c r="F208" s="55">
        <v>0</v>
      </c>
      <c r="G208" s="6">
        <f>E208*F208</f>
        <v>0</v>
      </c>
    </row>
    <row r="209" spans="1:8" x14ac:dyDescent="0.2">
      <c r="C209" s="1" t="s">
        <v>234</v>
      </c>
      <c r="F209" s="55"/>
    </row>
    <row r="210" spans="1:8" x14ac:dyDescent="0.2">
      <c r="A210" s="1">
        <v>81</v>
      </c>
      <c r="B210" s="20" t="s">
        <v>237</v>
      </c>
      <c r="C210" s="1" t="s">
        <v>238</v>
      </c>
      <c r="D210" s="1" t="s">
        <v>26</v>
      </c>
      <c r="E210" s="4">
        <v>39.35</v>
      </c>
      <c r="F210" s="55">
        <v>0</v>
      </c>
      <c r="G210" s="6">
        <f>E210*F210</f>
        <v>0</v>
      </c>
    </row>
    <row r="211" spans="1:8" x14ac:dyDescent="0.2">
      <c r="C211" s="1" t="s">
        <v>12</v>
      </c>
      <c r="F211" s="55"/>
    </row>
    <row r="212" spans="1:8" x14ac:dyDescent="0.2">
      <c r="A212" s="1">
        <v>82</v>
      </c>
      <c r="B212" s="20" t="s">
        <v>239</v>
      </c>
      <c r="C212" s="1" t="s">
        <v>240</v>
      </c>
      <c r="D212" s="1" t="s">
        <v>26</v>
      </c>
      <c r="E212" s="4">
        <v>354.15</v>
      </c>
      <c r="F212" s="55">
        <v>0</v>
      </c>
      <c r="G212" s="6">
        <f>E212*F212</f>
        <v>0</v>
      </c>
    </row>
    <row r="213" spans="1:8" x14ac:dyDescent="0.2">
      <c r="C213" s="1" t="s">
        <v>12</v>
      </c>
      <c r="F213" s="55"/>
    </row>
    <row r="214" spans="1:8" x14ac:dyDescent="0.2">
      <c r="A214" s="1">
        <v>83</v>
      </c>
      <c r="B214" s="20" t="s">
        <v>24</v>
      </c>
      <c r="C214" s="1" t="s">
        <v>25</v>
      </c>
      <c r="D214" s="1" t="s">
        <v>26</v>
      </c>
      <c r="E214" s="4">
        <v>39.35</v>
      </c>
      <c r="F214" s="55">
        <v>0</v>
      </c>
      <c r="G214" s="6">
        <f>E214*F214</f>
        <v>0</v>
      </c>
    </row>
    <row r="215" spans="1:8" x14ac:dyDescent="0.2">
      <c r="F215" s="55"/>
    </row>
    <row r="216" spans="1:8" x14ac:dyDescent="0.2">
      <c r="A216" s="1">
        <v>84</v>
      </c>
      <c r="B216" s="20" t="s">
        <v>241</v>
      </c>
      <c r="C216" s="1" t="s">
        <v>242</v>
      </c>
      <c r="D216" s="1" t="s">
        <v>26</v>
      </c>
      <c r="E216" s="4">
        <v>39.35</v>
      </c>
      <c r="F216" s="55">
        <v>0</v>
      </c>
      <c r="G216" s="6">
        <f>E216*F216</f>
        <v>0</v>
      </c>
    </row>
    <row r="217" spans="1:8" x14ac:dyDescent="0.2">
      <c r="C217" s="1" t="s">
        <v>243</v>
      </c>
      <c r="F217" s="55"/>
    </row>
    <row r="218" spans="1:8" x14ac:dyDescent="0.2">
      <c r="A218" s="1">
        <v>85</v>
      </c>
      <c r="B218" s="20" t="s">
        <v>244</v>
      </c>
      <c r="C218" s="1" t="s">
        <v>245</v>
      </c>
      <c r="D218" s="1" t="s">
        <v>26</v>
      </c>
      <c r="E218" s="4">
        <v>39.35</v>
      </c>
      <c r="F218" s="55">
        <v>0</v>
      </c>
      <c r="G218" s="6">
        <f>E218*F218</f>
        <v>0</v>
      </c>
    </row>
    <row r="219" spans="1:8" x14ac:dyDescent="0.2">
      <c r="C219" s="1" t="s">
        <v>246</v>
      </c>
    </row>
    <row r="220" spans="1:8" x14ac:dyDescent="0.2">
      <c r="A220" s="30" t="s">
        <v>31</v>
      </c>
      <c r="B220" s="31"/>
      <c r="C220" s="31"/>
      <c r="D220" s="31"/>
      <c r="E220" s="32"/>
      <c r="F220" s="33"/>
      <c r="G220" s="34">
        <f>SUM(G170:G219)</f>
        <v>0</v>
      </c>
      <c r="H220" s="35">
        <f>SUM(H170:H219)</f>
        <v>2.5829999999999999E-2</v>
      </c>
    </row>
    <row r="221" spans="1:8" x14ac:dyDescent="0.2">
      <c r="B221" s="27" t="s">
        <v>12</v>
      </c>
    </row>
    <row r="222" spans="1:8" x14ac:dyDescent="0.2">
      <c r="A222" s="27">
        <v>99</v>
      </c>
      <c r="B222" s="27" t="s">
        <v>247</v>
      </c>
    </row>
    <row r="224" spans="1:8" x14ac:dyDescent="0.2">
      <c r="A224" s="1">
        <v>86</v>
      </c>
      <c r="B224" s="20" t="s">
        <v>248</v>
      </c>
      <c r="C224" s="1" t="s">
        <v>249</v>
      </c>
      <c r="D224" s="1" t="s">
        <v>26</v>
      </c>
      <c r="E224" s="4">
        <v>63.253</v>
      </c>
      <c r="F224" s="55">
        <v>0</v>
      </c>
      <c r="G224" s="6">
        <f>E224*F224</f>
        <v>0</v>
      </c>
    </row>
    <row r="226" spans="1:8" x14ac:dyDescent="0.2">
      <c r="A226" s="30" t="s">
        <v>31</v>
      </c>
      <c r="B226" s="31"/>
      <c r="C226" s="31"/>
      <c r="D226" s="31"/>
      <c r="E226" s="32"/>
      <c r="F226" s="33"/>
      <c r="G226" s="34">
        <f>SUM(G224:G225)</f>
        <v>0</v>
      </c>
      <c r="H226" s="35">
        <f>SUM(H224:H225)</f>
        <v>0</v>
      </c>
    </row>
    <row r="227" spans="1:8" x14ac:dyDescent="0.2">
      <c r="B227" s="27" t="s">
        <v>12</v>
      </c>
    </row>
    <row r="228" spans="1:8" x14ac:dyDescent="0.2">
      <c r="A228" s="27">
        <v>624</v>
      </c>
      <c r="B228" s="27" t="s">
        <v>250</v>
      </c>
    </row>
    <row r="230" spans="1:8" x14ac:dyDescent="0.2">
      <c r="A230" s="1">
        <v>87</v>
      </c>
      <c r="B230" s="20" t="s">
        <v>251</v>
      </c>
      <c r="C230" s="1" t="s">
        <v>252</v>
      </c>
      <c r="D230" s="1" t="s">
        <v>106</v>
      </c>
      <c r="E230" s="4">
        <v>4</v>
      </c>
      <c r="F230" s="55">
        <v>0</v>
      </c>
      <c r="G230" s="6">
        <f>E230*F230</f>
        <v>0</v>
      </c>
      <c r="H230" s="4">
        <v>8.5319999999999993E-2</v>
      </c>
    </row>
    <row r="231" spans="1:8" x14ac:dyDescent="0.2">
      <c r="C231" s="1" t="s">
        <v>253</v>
      </c>
      <c r="F231" s="55"/>
    </row>
    <row r="232" spans="1:8" x14ac:dyDescent="0.2">
      <c r="A232" s="1">
        <v>88</v>
      </c>
      <c r="B232" s="20" t="s">
        <v>254</v>
      </c>
      <c r="C232" s="1" t="s">
        <v>255</v>
      </c>
      <c r="D232" s="1" t="s">
        <v>256</v>
      </c>
      <c r="E232" s="4">
        <v>1</v>
      </c>
      <c r="F232" s="55">
        <v>0</v>
      </c>
      <c r="G232" s="6">
        <f>E232*F232</f>
        <v>0</v>
      </c>
    </row>
    <row r="234" spans="1:8" x14ac:dyDescent="0.2">
      <c r="A234" s="30" t="s">
        <v>31</v>
      </c>
      <c r="B234" s="31"/>
      <c r="C234" s="31"/>
      <c r="D234" s="31"/>
      <c r="E234" s="32"/>
      <c r="F234" s="33"/>
      <c r="G234" s="34">
        <f>SUM(G230:G233)</f>
        <v>0</v>
      </c>
      <c r="H234" s="35">
        <f>SUM(H230:H233)</f>
        <v>8.5319999999999993E-2</v>
      </c>
    </row>
    <row r="235" spans="1:8" x14ac:dyDescent="0.2">
      <c r="B235" s="27" t="s">
        <v>12</v>
      </c>
    </row>
    <row r="236" spans="1:8" x14ac:dyDescent="0.2">
      <c r="A236" s="27">
        <v>711</v>
      </c>
      <c r="B236" s="27" t="s">
        <v>257</v>
      </c>
    </row>
    <row r="238" spans="1:8" x14ac:dyDescent="0.2">
      <c r="A238" s="1">
        <v>89</v>
      </c>
      <c r="B238" s="20" t="s">
        <v>258</v>
      </c>
      <c r="C238" s="1" t="s">
        <v>259</v>
      </c>
      <c r="D238" s="1" t="s">
        <v>29</v>
      </c>
      <c r="E238" s="4">
        <v>7</v>
      </c>
      <c r="F238" s="55">
        <v>0</v>
      </c>
      <c r="G238" s="6">
        <f>E238*F238</f>
        <v>0</v>
      </c>
      <c r="H238" s="4">
        <v>5.0400000000000002E-3</v>
      </c>
    </row>
    <row r="239" spans="1:8" x14ac:dyDescent="0.2">
      <c r="C239" s="1" t="s">
        <v>260</v>
      </c>
      <c r="F239" s="55"/>
    </row>
    <row r="240" spans="1:8" x14ac:dyDescent="0.2">
      <c r="A240" s="1">
        <v>90</v>
      </c>
      <c r="B240" s="20" t="s">
        <v>258</v>
      </c>
      <c r="C240" s="1" t="s">
        <v>259</v>
      </c>
      <c r="D240" s="1" t="s">
        <v>29</v>
      </c>
      <c r="E240" s="4">
        <v>8.92</v>
      </c>
      <c r="F240" s="55">
        <v>0</v>
      </c>
      <c r="G240" s="6">
        <f>E240*F240</f>
        <v>0</v>
      </c>
      <c r="H240" s="4">
        <v>6.4200000000000004E-3</v>
      </c>
    </row>
    <row r="241" spans="1:8" x14ac:dyDescent="0.2">
      <c r="C241" s="1" t="s">
        <v>261</v>
      </c>
      <c r="F241" s="55"/>
    </row>
    <row r="242" spans="1:8" x14ac:dyDescent="0.2">
      <c r="A242" s="1">
        <v>91</v>
      </c>
      <c r="B242" s="20" t="s">
        <v>262</v>
      </c>
      <c r="C242" s="1" t="s">
        <v>263</v>
      </c>
      <c r="D242" s="1" t="s">
        <v>106</v>
      </c>
      <c r="E242" s="4">
        <v>24.1</v>
      </c>
      <c r="F242" s="55">
        <v>0</v>
      </c>
      <c r="G242" s="6">
        <f>E242*F242</f>
        <v>0</v>
      </c>
      <c r="H242" s="4">
        <v>9.6000000000000002E-4</v>
      </c>
    </row>
    <row r="243" spans="1:8" x14ac:dyDescent="0.2">
      <c r="C243" s="1" t="s">
        <v>264</v>
      </c>
      <c r="F243" s="55"/>
    </row>
    <row r="244" spans="1:8" x14ac:dyDescent="0.2">
      <c r="A244" s="1">
        <v>92</v>
      </c>
      <c r="B244" s="20" t="s">
        <v>265</v>
      </c>
      <c r="C244" s="1" t="s">
        <v>266</v>
      </c>
      <c r="D244" s="1" t="s">
        <v>106</v>
      </c>
      <c r="E244" s="4">
        <v>25.305</v>
      </c>
      <c r="F244" s="55">
        <v>0</v>
      </c>
      <c r="G244" s="6">
        <f>E244*F244</f>
        <v>0</v>
      </c>
      <c r="H244" s="4">
        <v>2.5000000000000001E-4</v>
      </c>
    </row>
    <row r="245" spans="1:8" x14ac:dyDescent="0.2">
      <c r="C245" s="1" t="s">
        <v>12</v>
      </c>
      <c r="F245" s="55"/>
    </row>
    <row r="246" spans="1:8" x14ac:dyDescent="0.2">
      <c r="A246" s="1">
        <v>93</v>
      </c>
      <c r="B246" s="20" t="s">
        <v>267</v>
      </c>
      <c r="C246" s="1" t="s">
        <v>268</v>
      </c>
      <c r="D246" s="1" t="s">
        <v>29</v>
      </c>
      <c r="E246" s="4">
        <v>62.1</v>
      </c>
      <c r="F246" s="55">
        <v>0</v>
      </c>
      <c r="G246" s="6">
        <f>E246*F246</f>
        <v>0</v>
      </c>
    </row>
    <row r="247" spans="1:8" x14ac:dyDescent="0.2">
      <c r="C247" s="1" t="s">
        <v>269</v>
      </c>
      <c r="F247" s="55"/>
    </row>
    <row r="248" spans="1:8" x14ac:dyDescent="0.2">
      <c r="A248" s="1">
        <v>94</v>
      </c>
      <c r="B248" s="20" t="s">
        <v>267</v>
      </c>
      <c r="C248" s="1" t="s">
        <v>268</v>
      </c>
      <c r="D248" s="1" t="s">
        <v>29</v>
      </c>
      <c r="E248" s="4">
        <v>18.45</v>
      </c>
      <c r="F248" s="55">
        <v>0</v>
      </c>
      <c r="G248" s="6">
        <f>E248*F248</f>
        <v>0</v>
      </c>
    </row>
    <row r="249" spans="1:8" x14ac:dyDescent="0.2">
      <c r="C249" s="1" t="s">
        <v>270</v>
      </c>
      <c r="F249" s="55"/>
    </row>
    <row r="250" spans="1:8" x14ac:dyDescent="0.2">
      <c r="A250" s="1">
        <v>95</v>
      </c>
      <c r="B250" s="20" t="s">
        <v>271</v>
      </c>
      <c r="C250" s="1" t="s">
        <v>272</v>
      </c>
      <c r="D250" s="1" t="s">
        <v>26</v>
      </c>
      <c r="E250" s="4">
        <v>2.4E-2</v>
      </c>
      <c r="F250" s="55">
        <v>0</v>
      </c>
      <c r="G250" s="6">
        <f>E250*F250</f>
        <v>0</v>
      </c>
      <c r="H250" s="4">
        <v>2.4E-2</v>
      </c>
    </row>
    <row r="251" spans="1:8" x14ac:dyDescent="0.2">
      <c r="C251" s="1" t="s">
        <v>12</v>
      </c>
      <c r="F251" s="55"/>
    </row>
    <row r="252" spans="1:8" x14ac:dyDescent="0.2">
      <c r="A252" s="1">
        <v>96</v>
      </c>
      <c r="B252" s="20" t="s">
        <v>273</v>
      </c>
      <c r="C252" s="1" t="s">
        <v>274</v>
      </c>
      <c r="D252" s="1" t="s">
        <v>29</v>
      </c>
      <c r="E252" s="4">
        <v>62.1</v>
      </c>
      <c r="F252" s="55">
        <v>0</v>
      </c>
      <c r="G252" s="6">
        <f>E252*F252</f>
        <v>0</v>
      </c>
      <c r="H252" s="4">
        <v>2.4840000000000001E-2</v>
      </c>
    </row>
    <row r="253" spans="1:8" x14ac:dyDescent="0.2">
      <c r="C253" s="1" t="s">
        <v>275</v>
      </c>
      <c r="F253" s="55"/>
    </row>
    <row r="254" spans="1:8" x14ac:dyDescent="0.2">
      <c r="A254" s="1">
        <v>97</v>
      </c>
      <c r="B254" s="20" t="s">
        <v>273</v>
      </c>
      <c r="C254" s="1" t="s">
        <v>276</v>
      </c>
      <c r="D254" s="1" t="s">
        <v>29</v>
      </c>
      <c r="E254" s="4">
        <v>18.45</v>
      </c>
      <c r="F254" s="55">
        <v>0</v>
      </c>
      <c r="G254" s="6">
        <f>E254*F254</f>
        <v>0</v>
      </c>
      <c r="H254" s="4">
        <v>7.3800000000000003E-3</v>
      </c>
    </row>
    <row r="255" spans="1:8" x14ac:dyDescent="0.2">
      <c r="C255" s="1" t="s">
        <v>277</v>
      </c>
      <c r="F255" s="55"/>
    </row>
    <row r="256" spans="1:8" x14ac:dyDescent="0.2">
      <c r="A256" s="1">
        <v>98</v>
      </c>
      <c r="B256" s="20" t="s">
        <v>278</v>
      </c>
      <c r="C256" s="1" t="s">
        <v>279</v>
      </c>
      <c r="D256" s="1" t="s">
        <v>29</v>
      </c>
      <c r="E256" s="4">
        <v>92.632999999999996</v>
      </c>
      <c r="F256" s="55">
        <v>0</v>
      </c>
      <c r="G256" s="6">
        <f>E256*F256</f>
        <v>0</v>
      </c>
      <c r="H256" s="4">
        <v>0.39368999999999998</v>
      </c>
    </row>
    <row r="257" spans="1:8" x14ac:dyDescent="0.2">
      <c r="C257" s="1" t="s">
        <v>12</v>
      </c>
      <c r="F257" s="55"/>
    </row>
    <row r="258" spans="1:8" x14ac:dyDescent="0.2">
      <c r="A258" s="1">
        <v>99</v>
      </c>
      <c r="B258" s="20" t="s">
        <v>280</v>
      </c>
      <c r="C258" s="1" t="s">
        <v>281</v>
      </c>
      <c r="D258" s="1" t="s">
        <v>26</v>
      </c>
      <c r="E258" s="4">
        <v>0.54800000000000004</v>
      </c>
      <c r="F258" s="55">
        <v>0</v>
      </c>
      <c r="G258" s="6">
        <f>E258*F258</f>
        <v>0</v>
      </c>
    </row>
    <row r="259" spans="1:8" x14ac:dyDescent="0.2">
      <c r="C259" s="1" t="s">
        <v>282</v>
      </c>
    </row>
    <row r="260" spans="1:8" x14ac:dyDescent="0.2">
      <c r="A260" s="30" t="s">
        <v>31</v>
      </c>
      <c r="B260" s="31"/>
      <c r="C260" s="31"/>
      <c r="D260" s="31"/>
      <c r="E260" s="32"/>
      <c r="F260" s="33"/>
      <c r="G260" s="34">
        <f>SUM(G238:G259)</f>
        <v>0</v>
      </c>
      <c r="H260" s="35">
        <f>SUM(H238:H259)</f>
        <v>0.46257999999999999</v>
      </c>
    </row>
    <row r="261" spans="1:8" x14ac:dyDescent="0.2">
      <c r="B261" s="27" t="s">
        <v>12</v>
      </c>
    </row>
    <row r="262" spans="1:8" x14ac:dyDescent="0.2">
      <c r="A262" s="27">
        <v>713</v>
      </c>
      <c r="B262" s="27" t="s">
        <v>283</v>
      </c>
    </row>
    <row r="264" spans="1:8" x14ac:dyDescent="0.2">
      <c r="A264" s="1">
        <v>100</v>
      </c>
      <c r="B264" s="20" t="s">
        <v>284</v>
      </c>
      <c r="C264" s="1" t="s">
        <v>285</v>
      </c>
      <c r="D264" s="1" t="s">
        <v>29</v>
      </c>
      <c r="E264" s="4">
        <v>6.84</v>
      </c>
      <c r="F264" s="55">
        <v>0</v>
      </c>
      <c r="G264" s="6">
        <f>E264*F264</f>
        <v>0</v>
      </c>
    </row>
    <row r="265" spans="1:8" x14ac:dyDescent="0.2">
      <c r="C265" s="1" t="s">
        <v>286</v>
      </c>
      <c r="F265" s="55"/>
    </row>
    <row r="266" spans="1:8" x14ac:dyDescent="0.2">
      <c r="A266" s="1">
        <v>101</v>
      </c>
      <c r="B266" s="20" t="s">
        <v>287</v>
      </c>
      <c r="C266" s="1" t="s">
        <v>288</v>
      </c>
      <c r="D266" s="1" t="s">
        <v>16</v>
      </c>
      <c r="E266" s="4">
        <v>0.34899999999999998</v>
      </c>
      <c r="F266" s="55">
        <v>0</v>
      </c>
      <c r="G266" s="6">
        <f>E266*F266</f>
        <v>0</v>
      </c>
      <c r="H266" s="4">
        <v>5.2399999999999999E-3</v>
      </c>
    </row>
    <row r="267" spans="1:8" x14ac:dyDescent="0.2">
      <c r="C267" s="1" t="s">
        <v>289</v>
      </c>
      <c r="F267" s="55"/>
    </row>
    <row r="268" spans="1:8" x14ac:dyDescent="0.2">
      <c r="A268" s="1">
        <v>102</v>
      </c>
      <c r="B268" s="20" t="s">
        <v>290</v>
      </c>
      <c r="C268" s="1" t="s">
        <v>291</v>
      </c>
      <c r="D268" s="1" t="s">
        <v>29</v>
      </c>
      <c r="E268" s="4">
        <v>5.15</v>
      </c>
      <c r="F268" s="55">
        <v>0</v>
      </c>
      <c r="G268" s="6">
        <f>E268*F268</f>
        <v>0</v>
      </c>
      <c r="H268" s="4">
        <v>2.7299999999999998E-3</v>
      </c>
    </row>
    <row r="269" spans="1:8" x14ac:dyDescent="0.2">
      <c r="C269" s="1" t="s">
        <v>292</v>
      </c>
      <c r="F269" s="55"/>
    </row>
    <row r="270" spans="1:8" x14ac:dyDescent="0.2">
      <c r="A270" s="1">
        <v>103</v>
      </c>
      <c r="B270" s="20" t="s">
        <v>293</v>
      </c>
      <c r="C270" s="1" t="s">
        <v>294</v>
      </c>
      <c r="D270" s="1" t="s">
        <v>29</v>
      </c>
      <c r="E270" s="4">
        <v>5.2530000000000001</v>
      </c>
      <c r="F270" s="55">
        <v>0</v>
      </c>
      <c r="G270" s="6">
        <f>E270*F270</f>
        <v>0</v>
      </c>
      <c r="H270" s="4">
        <v>1.839E-2</v>
      </c>
    </row>
    <row r="271" spans="1:8" x14ac:dyDescent="0.2">
      <c r="C271" s="1" t="s">
        <v>12</v>
      </c>
      <c r="F271" s="55"/>
    </row>
    <row r="272" spans="1:8" x14ac:dyDescent="0.2">
      <c r="A272" s="1">
        <v>104</v>
      </c>
      <c r="B272" s="20" t="s">
        <v>295</v>
      </c>
      <c r="C272" s="1" t="s">
        <v>296</v>
      </c>
      <c r="D272" s="1" t="s">
        <v>29</v>
      </c>
      <c r="E272" s="4">
        <v>5.15</v>
      </c>
      <c r="F272" s="55">
        <v>0</v>
      </c>
      <c r="G272" s="6">
        <f>E272*F272</f>
        <v>0</v>
      </c>
      <c r="H272" s="4">
        <v>1.0300000000000001E-3</v>
      </c>
    </row>
    <row r="273" spans="1:8" x14ac:dyDescent="0.2">
      <c r="C273" s="1" t="s">
        <v>297</v>
      </c>
      <c r="F273" s="55"/>
    </row>
    <row r="274" spans="1:8" x14ac:dyDescent="0.2">
      <c r="A274" s="1">
        <v>105</v>
      </c>
      <c r="B274" s="20" t="s">
        <v>298</v>
      </c>
      <c r="C274" s="1" t="s">
        <v>299</v>
      </c>
      <c r="D274" s="1" t="s">
        <v>29</v>
      </c>
      <c r="E274" s="4">
        <v>20.75</v>
      </c>
      <c r="F274" s="55">
        <v>0</v>
      </c>
      <c r="G274" s="6">
        <f>E274*F274</f>
        <v>0</v>
      </c>
      <c r="H274" s="4">
        <v>6.2E-4</v>
      </c>
    </row>
    <row r="275" spans="1:8" x14ac:dyDescent="0.2">
      <c r="C275" s="1" t="s">
        <v>300</v>
      </c>
      <c r="F275" s="55"/>
    </row>
    <row r="276" spans="1:8" x14ac:dyDescent="0.2">
      <c r="A276" s="1">
        <v>106</v>
      </c>
      <c r="B276" s="20" t="s">
        <v>287</v>
      </c>
      <c r="C276" s="1" t="s">
        <v>301</v>
      </c>
      <c r="D276" s="1" t="s">
        <v>16</v>
      </c>
      <c r="E276" s="4">
        <v>1.6930000000000001</v>
      </c>
      <c r="F276" s="55">
        <v>0</v>
      </c>
      <c r="G276" s="6">
        <f>E276*F276</f>
        <v>0</v>
      </c>
      <c r="H276" s="4">
        <v>2.5399999999999999E-2</v>
      </c>
    </row>
    <row r="277" spans="1:8" x14ac:dyDescent="0.2">
      <c r="C277" s="1" t="s">
        <v>302</v>
      </c>
      <c r="F277" s="55"/>
    </row>
    <row r="278" spans="1:8" x14ac:dyDescent="0.2">
      <c r="A278" s="1">
        <v>107</v>
      </c>
      <c r="B278" s="20" t="s">
        <v>303</v>
      </c>
      <c r="C278" s="1" t="s">
        <v>304</v>
      </c>
      <c r="D278" s="1" t="s">
        <v>29</v>
      </c>
      <c r="E278" s="4">
        <v>27.59</v>
      </c>
      <c r="F278" s="55">
        <v>0</v>
      </c>
      <c r="G278" s="6">
        <f>E278*F278</f>
        <v>0</v>
      </c>
      <c r="H278" s="4">
        <v>3.449E-2</v>
      </c>
    </row>
    <row r="279" spans="1:8" x14ac:dyDescent="0.2">
      <c r="C279" s="1" t="s">
        <v>305</v>
      </c>
      <c r="F279" s="55"/>
    </row>
    <row r="280" spans="1:8" x14ac:dyDescent="0.2">
      <c r="A280" s="1">
        <v>108</v>
      </c>
      <c r="B280" s="20" t="s">
        <v>306</v>
      </c>
      <c r="C280" s="1" t="s">
        <v>307</v>
      </c>
      <c r="D280" s="1" t="s">
        <v>26</v>
      </c>
      <c r="E280" s="4">
        <v>8.7999999999999995E-2</v>
      </c>
      <c r="F280" s="55">
        <v>0</v>
      </c>
      <c r="G280" s="6">
        <f>E280*F280</f>
        <v>0</v>
      </c>
    </row>
    <row r="281" spans="1:8" x14ac:dyDescent="0.2">
      <c r="C281" s="1" t="s">
        <v>12</v>
      </c>
    </row>
    <row r="282" spans="1:8" x14ac:dyDescent="0.2">
      <c r="A282" s="30" t="s">
        <v>31</v>
      </c>
      <c r="B282" s="31"/>
      <c r="C282" s="31"/>
      <c r="D282" s="31"/>
      <c r="E282" s="32"/>
      <c r="F282" s="33"/>
      <c r="G282" s="34">
        <f>SUM(G264:G281)</f>
        <v>0</v>
      </c>
      <c r="H282" s="35">
        <f>SUM(H264:H281)</f>
        <v>8.7900000000000006E-2</v>
      </c>
    </row>
    <row r="283" spans="1:8" x14ac:dyDescent="0.2">
      <c r="B283" s="27" t="s">
        <v>12</v>
      </c>
    </row>
    <row r="284" spans="1:8" x14ac:dyDescent="0.2">
      <c r="A284" s="27">
        <v>720</v>
      </c>
      <c r="B284" s="27" t="s">
        <v>308</v>
      </c>
    </row>
    <row r="286" spans="1:8" x14ac:dyDescent="0.2">
      <c r="A286" s="1">
        <v>109</v>
      </c>
      <c r="B286" s="20" t="s">
        <v>309</v>
      </c>
      <c r="C286" s="1" t="s">
        <v>310</v>
      </c>
      <c r="D286" s="1" t="s">
        <v>311</v>
      </c>
      <c r="E286" s="4">
        <v>20</v>
      </c>
      <c r="F286" s="55">
        <v>0</v>
      </c>
      <c r="G286" s="6">
        <f>E286*F286</f>
        <v>0</v>
      </c>
    </row>
    <row r="287" spans="1:8" x14ac:dyDescent="0.2">
      <c r="C287" s="1" t="s">
        <v>12</v>
      </c>
    </row>
    <row r="288" spans="1:8" x14ac:dyDescent="0.2">
      <c r="A288" s="30" t="s">
        <v>31</v>
      </c>
      <c r="B288" s="31"/>
      <c r="C288" s="31"/>
      <c r="D288" s="31"/>
      <c r="E288" s="32"/>
      <c r="F288" s="33"/>
      <c r="G288" s="34">
        <f>SUM(G286:G287)</f>
        <v>0</v>
      </c>
      <c r="H288" s="35">
        <f>SUM(H286:H287)</f>
        <v>0</v>
      </c>
    </row>
    <row r="289" spans="1:8" x14ac:dyDescent="0.2">
      <c r="B289" s="27" t="s">
        <v>12</v>
      </c>
    </row>
    <row r="290" spans="1:8" x14ac:dyDescent="0.2">
      <c r="A290" s="27">
        <v>721</v>
      </c>
      <c r="B290" s="27" t="s">
        <v>312</v>
      </c>
    </row>
    <row r="292" spans="1:8" x14ac:dyDescent="0.2">
      <c r="A292" s="1">
        <v>110</v>
      </c>
      <c r="B292" s="20" t="s">
        <v>313</v>
      </c>
      <c r="C292" s="1" t="s">
        <v>314</v>
      </c>
      <c r="D292" s="1" t="s">
        <v>315</v>
      </c>
      <c r="E292" s="4">
        <v>1</v>
      </c>
      <c r="F292" s="55">
        <v>0</v>
      </c>
      <c r="G292" s="6">
        <f>E292*F292</f>
        <v>0</v>
      </c>
    </row>
    <row r="294" spans="1:8" x14ac:dyDescent="0.2">
      <c r="A294" s="30" t="s">
        <v>31</v>
      </c>
      <c r="B294" s="31"/>
      <c r="C294" s="31"/>
      <c r="D294" s="31"/>
      <c r="E294" s="32"/>
      <c r="F294" s="33"/>
      <c r="G294" s="34">
        <f>SUM(G292:G293)</f>
        <v>0</v>
      </c>
      <c r="H294" s="35">
        <f>SUM(H292:H293)</f>
        <v>0</v>
      </c>
    </row>
    <row r="295" spans="1:8" x14ac:dyDescent="0.2">
      <c r="B295" s="27" t="s">
        <v>12</v>
      </c>
    </row>
    <row r="296" spans="1:8" x14ac:dyDescent="0.2">
      <c r="A296" s="27">
        <v>722</v>
      </c>
      <c r="B296" s="27" t="s">
        <v>316</v>
      </c>
    </row>
    <row r="298" spans="1:8" x14ac:dyDescent="0.2">
      <c r="A298" s="1">
        <v>111</v>
      </c>
      <c r="B298" s="20" t="s">
        <v>313</v>
      </c>
      <c r="C298" s="1" t="s">
        <v>317</v>
      </c>
      <c r="D298" s="1" t="s">
        <v>315</v>
      </c>
      <c r="E298" s="4">
        <v>1</v>
      </c>
      <c r="F298" s="55">
        <v>0</v>
      </c>
      <c r="G298" s="6">
        <f>E298*F298</f>
        <v>0</v>
      </c>
    </row>
    <row r="300" spans="1:8" x14ac:dyDescent="0.2">
      <c r="A300" s="30" t="s">
        <v>31</v>
      </c>
      <c r="B300" s="31"/>
      <c r="C300" s="31"/>
      <c r="D300" s="31"/>
      <c r="E300" s="32"/>
      <c r="F300" s="33"/>
      <c r="G300" s="34">
        <f>SUM(G298:G299)</f>
        <v>0</v>
      </c>
      <c r="H300" s="35">
        <f>SUM(H298:H299)</f>
        <v>0</v>
      </c>
    </row>
    <row r="301" spans="1:8" x14ac:dyDescent="0.2">
      <c r="B301" s="27" t="s">
        <v>12</v>
      </c>
    </row>
    <row r="302" spans="1:8" x14ac:dyDescent="0.2">
      <c r="A302" s="27">
        <v>725</v>
      </c>
      <c r="B302" s="27" t="s">
        <v>318</v>
      </c>
    </row>
    <row r="304" spans="1:8" x14ac:dyDescent="0.2">
      <c r="A304" s="1">
        <v>112</v>
      </c>
      <c r="B304" s="20" t="s">
        <v>319</v>
      </c>
      <c r="C304" s="1" t="s">
        <v>320</v>
      </c>
      <c r="D304" s="1" t="s">
        <v>321</v>
      </c>
      <c r="E304" s="4">
        <v>1</v>
      </c>
      <c r="F304" s="55">
        <v>0</v>
      </c>
      <c r="G304" s="6">
        <f>E304*F304</f>
        <v>0</v>
      </c>
      <c r="H304" s="4">
        <v>1.7059999999999999E-2</v>
      </c>
    </row>
    <row r="305" spans="1:8" x14ac:dyDescent="0.2">
      <c r="C305" s="1" t="s">
        <v>322</v>
      </c>
      <c r="F305" s="55"/>
    </row>
    <row r="306" spans="1:8" x14ac:dyDescent="0.2">
      <c r="A306" s="1">
        <v>113</v>
      </c>
      <c r="B306" s="20" t="s">
        <v>323</v>
      </c>
      <c r="C306" s="1" t="s">
        <v>324</v>
      </c>
      <c r="D306" s="1" t="s">
        <v>321</v>
      </c>
      <c r="E306" s="4">
        <v>1</v>
      </c>
      <c r="F306" s="55">
        <v>0</v>
      </c>
      <c r="G306" s="6">
        <f>E306*F306</f>
        <v>0</v>
      </c>
      <c r="H306" s="4">
        <v>2.264E-2</v>
      </c>
    </row>
    <row r="307" spans="1:8" x14ac:dyDescent="0.2">
      <c r="C307" s="1" t="s">
        <v>325</v>
      </c>
      <c r="F307" s="55"/>
    </row>
    <row r="308" spans="1:8" x14ac:dyDescent="0.2">
      <c r="A308" s="1">
        <v>114</v>
      </c>
      <c r="B308" s="20" t="s">
        <v>326</v>
      </c>
      <c r="C308" s="1" t="s">
        <v>327</v>
      </c>
      <c r="D308" s="1" t="s">
        <v>321</v>
      </c>
      <c r="E308" s="4">
        <v>1</v>
      </c>
      <c r="F308" s="55">
        <v>0</v>
      </c>
      <c r="G308" s="6">
        <f>E308*F308</f>
        <v>0</v>
      </c>
      <c r="H308" s="4">
        <v>3.6170000000000001E-2</v>
      </c>
    </row>
    <row r="309" spans="1:8" x14ac:dyDescent="0.2">
      <c r="C309" s="1" t="s">
        <v>328</v>
      </c>
      <c r="F309" s="55"/>
    </row>
    <row r="310" spans="1:8" x14ac:dyDescent="0.2">
      <c r="A310" s="1">
        <v>115</v>
      </c>
      <c r="B310" s="20" t="s">
        <v>329</v>
      </c>
      <c r="C310" s="1" t="s">
        <v>330</v>
      </c>
      <c r="D310" s="1" t="s">
        <v>321</v>
      </c>
      <c r="E310" s="4">
        <v>1</v>
      </c>
      <c r="F310" s="55">
        <v>0</v>
      </c>
      <c r="G310" s="6">
        <f>E310*F310</f>
        <v>0</v>
      </c>
      <c r="H310" s="4">
        <v>7.4799999999999997E-3</v>
      </c>
    </row>
    <row r="311" spans="1:8" x14ac:dyDescent="0.2">
      <c r="C311" s="1" t="s">
        <v>331</v>
      </c>
      <c r="F311" s="55"/>
    </row>
    <row r="312" spans="1:8" x14ac:dyDescent="0.2">
      <c r="A312" s="1">
        <v>116</v>
      </c>
      <c r="B312" s="20" t="s">
        <v>332</v>
      </c>
      <c r="C312" s="1" t="s">
        <v>333</v>
      </c>
      <c r="D312" s="1" t="s">
        <v>321</v>
      </c>
      <c r="E312" s="4">
        <v>1</v>
      </c>
      <c r="F312" s="55">
        <v>0</v>
      </c>
      <c r="G312" s="6">
        <f>E312*F312</f>
        <v>0</v>
      </c>
      <c r="H312" s="4">
        <v>6.4519999999999994E-2</v>
      </c>
    </row>
    <row r="313" spans="1:8" x14ac:dyDescent="0.2">
      <c r="C313" s="1" t="s">
        <v>334</v>
      </c>
      <c r="F313" s="55"/>
    </row>
    <row r="314" spans="1:8" x14ac:dyDescent="0.2">
      <c r="A314" s="1">
        <v>117</v>
      </c>
      <c r="B314" s="20" t="s">
        <v>335</v>
      </c>
      <c r="C314" s="1" t="s">
        <v>336</v>
      </c>
      <c r="D314" s="1" t="s">
        <v>52</v>
      </c>
      <c r="E314" s="4">
        <v>1</v>
      </c>
      <c r="F314" s="55">
        <v>0</v>
      </c>
      <c r="G314" s="6">
        <f>E314*F314</f>
        <v>0</v>
      </c>
      <c r="H314" s="4">
        <v>2.9999999999999997E-4</v>
      </c>
    </row>
    <row r="315" spans="1:8" x14ac:dyDescent="0.2">
      <c r="C315" s="1" t="s">
        <v>12</v>
      </c>
      <c r="F315" s="55"/>
    </row>
    <row r="316" spans="1:8" x14ac:dyDescent="0.2">
      <c r="A316" s="1">
        <v>118</v>
      </c>
      <c r="B316" s="20" t="s">
        <v>337</v>
      </c>
      <c r="C316" s="1" t="s">
        <v>338</v>
      </c>
      <c r="D316" s="1" t="s">
        <v>52</v>
      </c>
      <c r="E316" s="4">
        <v>4</v>
      </c>
      <c r="F316" s="55">
        <v>0</v>
      </c>
      <c r="G316" s="6">
        <f>E316*F316</f>
        <v>0</v>
      </c>
      <c r="H316" s="4">
        <v>1.56E-3</v>
      </c>
    </row>
    <row r="317" spans="1:8" x14ac:dyDescent="0.2">
      <c r="C317" s="1" t="s">
        <v>12</v>
      </c>
      <c r="F317" s="55"/>
    </row>
    <row r="318" spans="1:8" x14ac:dyDescent="0.2">
      <c r="A318" s="1">
        <v>119</v>
      </c>
      <c r="B318" s="20" t="s">
        <v>339</v>
      </c>
      <c r="C318" s="1" t="s">
        <v>340</v>
      </c>
      <c r="D318" s="1" t="s">
        <v>52</v>
      </c>
      <c r="E318" s="4">
        <v>2</v>
      </c>
      <c r="F318" s="55">
        <v>0</v>
      </c>
      <c r="G318" s="6">
        <f>E318*F318</f>
        <v>0</v>
      </c>
      <c r="H318" s="4">
        <v>8.0000000000000007E-5</v>
      </c>
    </row>
    <row r="319" spans="1:8" x14ac:dyDescent="0.2">
      <c r="C319" s="1" t="s">
        <v>341</v>
      </c>
      <c r="F319" s="55"/>
    </row>
    <row r="320" spans="1:8" x14ac:dyDescent="0.2">
      <c r="A320" s="1">
        <v>120</v>
      </c>
      <c r="B320" s="20" t="s">
        <v>342</v>
      </c>
      <c r="C320" s="1" t="s">
        <v>343</v>
      </c>
      <c r="D320" s="1" t="s">
        <v>52</v>
      </c>
      <c r="E320" s="4">
        <v>1</v>
      </c>
      <c r="F320" s="55">
        <v>0</v>
      </c>
      <c r="G320" s="6">
        <f>E320*F320</f>
        <v>0</v>
      </c>
      <c r="H320" s="4">
        <v>2.7200000000000002E-3</v>
      </c>
    </row>
    <row r="321" spans="1:8" x14ac:dyDescent="0.2">
      <c r="C321" s="1" t="s">
        <v>12</v>
      </c>
      <c r="F321" s="55"/>
    </row>
    <row r="322" spans="1:8" x14ac:dyDescent="0.2">
      <c r="A322" s="1">
        <v>121</v>
      </c>
      <c r="B322" s="20" t="s">
        <v>344</v>
      </c>
      <c r="C322" s="1" t="s">
        <v>345</v>
      </c>
      <c r="D322" s="1" t="s">
        <v>52</v>
      </c>
      <c r="E322" s="4">
        <v>1</v>
      </c>
      <c r="F322" s="55">
        <v>0</v>
      </c>
      <c r="G322" s="6">
        <f>E322*F322</f>
        <v>0</v>
      </c>
      <c r="H322" s="4">
        <v>1.14E-3</v>
      </c>
    </row>
    <row r="323" spans="1:8" x14ac:dyDescent="0.2">
      <c r="C323" s="1" t="s">
        <v>12</v>
      </c>
      <c r="F323" s="55"/>
    </row>
    <row r="324" spans="1:8" x14ac:dyDescent="0.2">
      <c r="A324" s="1">
        <v>122</v>
      </c>
      <c r="B324" s="20" t="s">
        <v>346</v>
      </c>
      <c r="C324" s="1" t="s">
        <v>347</v>
      </c>
      <c r="D324" s="1" t="s">
        <v>52</v>
      </c>
      <c r="E324" s="4">
        <v>1</v>
      </c>
      <c r="F324" s="55">
        <v>0</v>
      </c>
      <c r="G324" s="6">
        <f>E324*F324</f>
        <v>0</v>
      </c>
      <c r="H324" s="4">
        <v>1.2999999999999999E-4</v>
      </c>
    </row>
    <row r="325" spans="1:8" x14ac:dyDescent="0.2">
      <c r="C325" s="1" t="s">
        <v>12</v>
      </c>
      <c r="F325" s="55"/>
    </row>
    <row r="326" spans="1:8" x14ac:dyDescent="0.2">
      <c r="A326" s="1">
        <v>123</v>
      </c>
      <c r="B326" s="20" t="s">
        <v>348</v>
      </c>
      <c r="C326" s="1" t="s">
        <v>349</v>
      </c>
      <c r="D326" s="1" t="s">
        <v>52</v>
      </c>
      <c r="E326" s="4">
        <v>1</v>
      </c>
      <c r="F326" s="55">
        <v>0</v>
      </c>
      <c r="G326" s="6">
        <f>E326*F326</f>
        <v>0</v>
      </c>
      <c r="H326" s="4">
        <v>1.25E-3</v>
      </c>
    </row>
    <row r="327" spans="1:8" x14ac:dyDescent="0.2">
      <c r="C327" s="1" t="s">
        <v>12</v>
      </c>
      <c r="F327" s="55"/>
    </row>
    <row r="328" spans="1:8" x14ac:dyDescent="0.2">
      <c r="A328" s="1">
        <v>124</v>
      </c>
      <c r="B328" s="20" t="s">
        <v>350</v>
      </c>
      <c r="C328" s="1" t="s">
        <v>351</v>
      </c>
      <c r="D328" s="1" t="s">
        <v>26</v>
      </c>
      <c r="E328" s="4">
        <v>0.155</v>
      </c>
      <c r="F328" s="55">
        <v>0</v>
      </c>
      <c r="G328" s="6">
        <f>E328*F328</f>
        <v>0</v>
      </c>
    </row>
    <row r="329" spans="1:8" x14ac:dyDescent="0.2">
      <c r="C329" s="1" t="s">
        <v>12</v>
      </c>
    </row>
    <row r="330" spans="1:8" x14ac:dyDescent="0.2">
      <c r="A330" s="30" t="s">
        <v>31</v>
      </c>
      <c r="B330" s="31"/>
      <c r="C330" s="31"/>
      <c r="D330" s="31"/>
      <c r="E330" s="32"/>
      <c r="F330" s="33"/>
      <c r="G330" s="34">
        <f>SUM(G304:G329)</f>
        <v>0</v>
      </c>
      <c r="H330" s="35">
        <f>SUM(H304:H329)</f>
        <v>0.15504999999999999</v>
      </c>
    </row>
    <row r="331" spans="1:8" x14ac:dyDescent="0.2">
      <c r="B331" s="27" t="s">
        <v>12</v>
      </c>
    </row>
    <row r="332" spans="1:8" x14ac:dyDescent="0.2">
      <c r="A332" s="27">
        <v>730</v>
      </c>
      <c r="B332" s="27" t="s">
        <v>352</v>
      </c>
    </row>
    <row r="334" spans="1:8" x14ac:dyDescent="0.2">
      <c r="A334" s="1">
        <v>125</v>
      </c>
      <c r="B334" s="20" t="s">
        <v>313</v>
      </c>
      <c r="C334" s="1" t="s">
        <v>353</v>
      </c>
      <c r="D334" s="1" t="s">
        <v>315</v>
      </c>
      <c r="E334" s="4">
        <v>1</v>
      </c>
      <c r="F334" s="55">
        <v>0</v>
      </c>
      <c r="G334" s="6">
        <f>E334*F334</f>
        <v>0</v>
      </c>
    </row>
    <row r="336" spans="1:8" x14ac:dyDescent="0.2">
      <c r="A336" s="30" t="s">
        <v>31</v>
      </c>
      <c r="B336" s="31"/>
      <c r="C336" s="31"/>
      <c r="D336" s="31"/>
      <c r="E336" s="32"/>
      <c r="F336" s="33"/>
      <c r="G336" s="34">
        <f>SUM(G334:G335)</f>
        <v>0</v>
      </c>
      <c r="H336" s="35">
        <f>SUM(H334:H335)</f>
        <v>0</v>
      </c>
    </row>
    <row r="337" spans="1:8" x14ac:dyDescent="0.2">
      <c r="B337" s="27" t="s">
        <v>12</v>
      </c>
    </row>
    <row r="338" spans="1:8" x14ac:dyDescent="0.2">
      <c r="A338" s="27">
        <v>740</v>
      </c>
      <c r="B338" s="27" t="s">
        <v>354</v>
      </c>
    </row>
    <row r="340" spans="1:8" x14ac:dyDescent="0.2">
      <c r="A340" s="1">
        <v>126</v>
      </c>
      <c r="B340" s="20" t="s">
        <v>254</v>
      </c>
      <c r="C340" s="1" t="s">
        <v>355</v>
      </c>
      <c r="D340" s="1" t="s">
        <v>315</v>
      </c>
      <c r="E340" s="4">
        <v>1</v>
      </c>
      <c r="F340" s="55">
        <v>0</v>
      </c>
      <c r="G340" s="6">
        <f>E340*F340</f>
        <v>0</v>
      </c>
    </row>
    <row r="342" spans="1:8" x14ac:dyDescent="0.2">
      <c r="A342" s="30" t="s">
        <v>31</v>
      </c>
      <c r="B342" s="31"/>
      <c r="C342" s="31"/>
      <c r="D342" s="31"/>
      <c r="E342" s="32"/>
      <c r="F342" s="33"/>
      <c r="G342" s="34">
        <f>SUM(G340:G341)</f>
        <v>0</v>
      </c>
      <c r="H342" s="35">
        <f>SUM(H340:H341)</f>
        <v>0</v>
      </c>
    </row>
    <row r="343" spans="1:8" x14ac:dyDescent="0.2">
      <c r="B343" s="27" t="s">
        <v>12</v>
      </c>
    </row>
    <row r="344" spans="1:8" x14ac:dyDescent="0.2">
      <c r="A344" s="27">
        <v>764</v>
      </c>
      <c r="B344" s="27" t="s">
        <v>356</v>
      </c>
    </row>
    <row r="346" spans="1:8" x14ac:dyDescent="0.2">
      <c r="A346" s="1">
        <v>127</v>
      </c>
      <c r="B346" s="20" t="s">
        <v>357</v>
      </c>
      <c r="C346" s="1" t="s">
        <v>358</v>
      </c>
      <c r="D346" s="1" t="s">
        <v>106</v>
      </c>
      <c r="E346" s="4">
        <v>0.9</v>
      </c>
      <c r="F346" s="55">
        <v>0</v>
      </c>
      <c r="G346" s="6">
        <f>E346*F346</f>
        <v>0</v>
      </c>
      <c r="H346" s="4">
        <v>2.8400000000000001E-3</v>
      </c>
    </row>
    <row r="347" spans="1:8" x14ac:dyDescent="0.2">
      <c r="C347" s="1" t="s">
        <v>359</v>
      </c>
      <c r="F347" s="55"/>
    </row>
    <row r="348" spans="1:8" x14ac:dyDescent="0.2">
      <c r="A348" s="1">
        <v>128</v>
      </c>
      <c r="B348" s="20" t="s">
        <v>360</v>
      </c>
      <c r="C348" s="1" t="s">
        <v>361</v>
      </c>
      <c r="D348" s="1" t="s">
        <v>26</v>
      </c>
      <c r="E348" s="4">
        <v>3.0000000000000001E-3</v>
      </c>
      <c r="F348" s="55">
        <v>0</v>
      </c>
      <c r="G348" s="6">
        <f>E348*F348</f>
        <v>0</v>
      </c>
    </row>
    <row r="349" spans="1:8" x14ac:dyDescent="0.2">
      <c r="C349" s="1" t="s">
        <v>362</v>
      </c>
    </row>
    <row r="350" spans="1:8" x14ac:dyDescent="0.2">
      <c r="A350" s="30" t="s">
        <v>31</v>
      </c>
      <c r="B350" s="31"/>
      <c r="C350" s="31"/>
      <c r="D350" s="31"/>
      <c r="E350" s="32"/>
      <c r="F350" s="33"/>
      <c r="G350" s="34">
        <f>SUM(G346:G349)</f>
        <v>0</v>
      </c>
      <c r="H350" s="35">
        <f>SUM(H346:H349)</f>
        <v>2.8400000000000001E-3</v>
      </c>
    </row>
    <row r="351" spans="1:8" x14ac:dyDescent="0.2">
      <c r="B351" s="27" t="s">
        <v>12</v>
      </c>
    </row>
    <row r="352" spans="1:8" x14ac:dyDescent="0.2">
      <c r="A352" s="27">
        <v>766</v>
      </c>
      <c r="B352" s="27" t="s">
        <v>363</v>
      </c>
    </row>
    <row r="354" spans="1:8" x14ac:dyDescent="0.2">
      <c r="A354" s="1">
        <v>129</v>
      </c>
      <c r="B354" s="20" t="s">
        <v>313</v>
      </c>
      <c r="C354" s="1" t="s">
        <v>364</v>
      </c>
      <c r="D354" s="1" t="s">
        <v>256</v>
      </c>
      <c r="E354" s="4">
        <v>1</v>
      </c>
      <c r="F354" s="55">
        <v>0</v>
      </c>
      <c r="G354" s="6">
        <f>E354*F354</f>
        <v>0</v>
      </c>
    </row>
    <row r="355" spans="1:8" x14ac:dyDescent="0.2">
      <c r="F355" s="55"/>
    </row>
    <row r="356" spans="1:8" x14ac:dyDescent="0.2">
      <c r="A356" s="1">
        <v>130</v>
      </c>
      <c r="B356" s="20" t="s">
        <v>365</v>
      </c>
      <c r="C356" s="1" t="s">
        <v>366</v>
      </c>
      <c r="D356" s="1" t="s">
        <v>52</v>
      </c>
      <c r="E356" s="4">
        <v>2</v>
      </c>
      <c r="F356" s="55">
        <v>0</v>
      </c>
      <c r="G356" s="6">
        <f>E356*F356</f>
        <v>0</v>
      </c>
    </row>
    <row r="357" spans="1:8" x14ac:dyDescent="0.2">
      <c r="C357" s="1" t="s">
        <v>367</v>
      </c>
      <c r="F357" s="55"/>
    </row>
    <row r="358" spans="1:8" x14ac:dyDescent="0.2">
      <c r="A358" s="1">
        <v>131</v>
      </c>
      <c r="B358" s="20" t="s">
        <v>368</v>
      </c>
      <c r="C358" s="1" t="s">
        <v>369</v>
      </c>
      <c r="D358" s="1" t="s">
        <v>52</v>
      </c>
      <c r="E358" s="4">
        <v>2</v>
      </c>
      <c r="F358" s="55">
        <v>0</v>
      </c>
      <c r="G358" s="6">
        <f>E358*F358</f>
        <v>0</v>
      </c>
      <c r="H358" s="4">
        <v>2.76E-2</v>
      </c>
    </row>
    <row r="359" spans="1:8" x14ac:dyDescent="0.2">
      <c r="C359" s="1" t="s">
        <v>12</v>
      </c>
      <c r="F359" s="55"/>
    </row>
    <row r="360" spans="1:8" x14ac:dyDescent="0.2">
      <c r="A360" s="1">
        <v>132</v>
      </c>
      <c r="B360" s="20" t="s">
        <v>370</v>
      </c>
      <c r="C360" s="1" t="s">
        <v>371</v>
      </c>
      <c r="D360" s="1" t="s">
        <v>52</v>
      </c>
      <c r="E360" s="4">
        <v>1</v>
      </c>
      <c r="F360" s="55">
        <v>0</v>
      </c>
      <c r="G360" s="6">
        <f>E360*F360</f>
        <v>0</v>
      </c>
    </row>
    <row r="361" spans="1:8" x14ac:dyDescent="0.2">
      <c r="C361" s="1" t="s">
        <v>372</v>
      </c>
      <c r="F361" s="55"/>
    </row>
    <row r="362" spans="1:8" x14ac:dyDescent="0.2">
      <c r="A362" s="1">
        <v>133</v>
      </c>
      <c r="B362" s="20" t="s">
        <v>373</v>
      </c>
      <c r="C362" s="1" t="s">
        <v>374</v>
      </c>
      <c r="D362" s="1" t="s">
        <v>52</v>
      </c>
      <c r="E362" s="4">
        <v>1</v>
      </c>
      <c r="F362" s="55">
        <v>0</v>
      </c>
      <c r="G362" s="6">
        <f>E362*F362</f>
        <v>0</v>
      </c>
      <c r="H362" s="4">
        <v>1.2E-2</v>
      </c>
    </row>
    <row r="363" spans="1:8" x14ac:dyDescent="0.2">
      <c r="C363" s="1" t="s">
        <v>12</v>
      </c>
      <c r="F363" s="55"/>
    </row>
    <row r="364" spans="1:8" x14ac:dyDescent="0.2">
      <c r="A364" s="1">
        <v>134</v>
      </c>
      <c r="B364" s="20" t="s">
        <v>375</v>
      </c>
      <c r="C364" s="1" t="s">
        <v>376</v>
      </c>
      <c r="D364" s="1" t="s">
        <v>52</v>
      </c>
      <c r="E364" s="4">
        <v>2</v>
      </c>
      <c r="F364" s="55">
        <v>0</v>
      </c>
      <c r="G364" s="6">
        <f>E364*F364</f>
        <v>0</v>
      </c>
    </row>
    <row r="365" spans="1:8" x14ac:dyDescent="0.2">
      <c r="C365" s="1" t="s">
        <v>367</v>
      </c>
      <c r="F365" s="55"/>
    </row>
    <row r="366" spans="1:8" x14ac:dyDescent="0.2">
      <c r="A366" s="1">
        <v>135</v>
      </c>
      <c r="B366" s="20" t="s">
        <v>377</v>
      </c>
      <c r="C366" s="1" t="s">
        <v>378</v>
      </c>
      <c r="D366" s="1" t="s">
        <v>52</v>
      </c>
      <c r="E366" s="4">
        <v>1</v>
      </c>
      <c r="F366" s="55">
        <v>0</v>
      </c>
      <c r="G366" s="6">
        <f>E366*F366</f>
        <v>0</v>
      </c>
      <c r="H366" s="4">
        <v>1.7500000000000002E-2</v>
      </c>
    </row>
    <row r="367" spans="1:8" x14ac:dyDescent="0.2">
      <c r="C367" s="1" t="s">
        <v>12</v>
      </c>
      <c r="F367" s="55"/>
    </row>
    <row r="368" spans="1:8" x14ac:dyDescent="0.2">
      <c r="A368" s="1">
        <v>136</v>
      </c>
      <c r="B368" s="20" t="s">
        <v>379</v>
      </c>
      <c r="C368" s="1" t="s">
        <v>380</v>
      </c>
      <c r="D368" s="1" t="s">
        <v>52</v>
      </c>
      <c r="E368" s="4">
        <v>1</v>
      </c>
      <c r="F368" s="55">
        <v>0</v>
      </c>
      <c r="G368" s="6">
        <f>E368*F368</f>
        <v>0</v>
      </c>
      <c r="H368" s="4">
        <v>3.6999999999999998E-2</v>
      </c>
    </row>
    <row r="369" spans="1:8" x14ac:dyDescent="0.2">
      <c r="C369" s="1" t="s">
        <v>381</v>
      </c>
      <c r="F369" s="55"/>
    </row>
    <row r="370" spans="1:8" x14ac:dyDescent="0.2">
      <c r="A370" s="1">
        <v>137</v>
      </c>
      <c r="B370" s="20" t="s">
        <v>382</v>
      </c>
      <c r="C370" s="1" t="s">
        <v>383</v>
      </c>
      <c r="D370" s="1" t="s">
        <v>52</v>
      </c>
      <c r="E370" s="4">
        <v>1</v>
      </c>
      <c r="F370" s="55">
        <v>0</v>
      </c>
      <c r="G370" s="6">
        <f>E370*F370</f>
        <v>0</v>
      </c>
    </row>
    <row r="371" spans="1:8" x14ac:dyDescent="0.2">
      <c r="C371" s="1" t="s">
        <v>384</v>
      </c>
      <c r="F371" s="55"/>
    </row>
    <row r="372" spans="1:8" x14ac:dyDescent="0.2">
      <c r="A372" s="1">
        <v>138</v>
      </c>
      <c r="B372" s="20" t="s">
        <v>385</v>
      </c>
      <c r="C372" s="1" t="s">
        <v>386</v>
      </c>
      <c r="D372" s="1" t="s">
        <v>52</v>
      </c>
      <c r="E372" s="4">
        <v>1</v>
      </c>
      <c r="F372" s="55">
        <v>0</v>
      </c>
      <c r="G372" s="6">
        <f>E372*F372</f>
        <v>0</v>
      </c>
      <c r="H372" s="4">
        <v>0.13</v>
      </c>
    </row>
    <row r="373" spans="1:8" x14ac:dyDescent="0.2">
      <c r="C373" s="1" t="s">
        <v>387</v>
      </c>
      <c r="F373" s="55"/>
    </row>
    <row r="374" spans="1:8" x14ac:dyDescent="0.2">
      <c r="A374" s="1">
        <v>139</v>
      </c>
      <c r="B374" s="20" t="s">
        <v>388</v>
      </c>
      <c r="C374" s="1" t="s">
        <v>389</v>
      </c>
      <c r="D374" s="1" t="s">
        <v>52</v>
      </c>
      <c r="E374" s="4">
        <v>1</v>
      </c>
      <c r="F374" s="55">
        <v>0</v>
      </c>
      <c r="G374" s="6">
        <f>E374*F374</f>
        <v>0</v>
      </c>
    </row>
    <row r="375" spans="1:8" x14ac:dyDescent="0.2">
      <c r="C375" s="1" t="s">
        <v>390</v>
      </c>
      <c r="F375" s="55"/>
    </row>
    <row r="376" spans="1:8" x14ac:dyDescent="0.2">
      <c r="A376" s="1">
        <v>140</v>
      </c>
      <c r="B376" s="20" t="s">
        <v>391</v>
      </c>
      <c r="C376" s="1" t="s">
        <v>392</v>
      </c>
      <c r="D376" s="1" t="s">
        <v>52</v>
      </c>
      <c r="E376" s="4">
        <v>1</v>
      </c>
      <c r="F376" s="55">
        <v>0</v>
      </c>
      <c r="G376" s="6">
        <f>E376*F376</f>
        <v>0</v>
      </c>
    </row>
    <row r="377" spans="1:8" x14ac:dyDescent="0.2">
      <c r="C377" s="1" t="s">
        <v>12</v>
      </c>
      <c r="F377" s="55"/>
    </row>
    <row r="378" spans="1:8" x14ac:dyDescent="0.2">
      <c r="A378" s="1">
        <v>141</v>
      </c>
      <c r="B378" s="20" t="s">
        <v>393</v>
      </c>
      <c r="C378" s="1" t="s">
        <v>394</v>
      </c>
      <c r="D378" s="1" t="s">
        <v>321</v>
      </c>
      <c r="E378" s="4">
        <v>1</v>
      </c>
      <c r="F378" s="55">
        <v>0</v>
      </c>
      <c r="G378" s="6">
        <f>E378*F378</f>
        <v>0</v>
      </c>
      <c r="H378" s="4">
        <v>0.105</v>
      </c>
    </row>
    <row r="379" spans="1:8" x14ac:dyDescent="0.2">
      <c r="C379" s="1" t="s">
        <v>12</v>
      </c>
      <c r="F379" s="55"/>
    </row>
    <row r="380" spans="1:8" x14ac:dyDescent="0.2">
      <c r="A380" s="1">
        <v>142</v>
      </c>
      <c r="B380" s="20" t="s">
        <v>395</v>
      </c>
      <c r="C380" s="1" t="s">
        <v>396</v>
      </c>
      <c r="D380" s="1" t="s">
        <v>26</v>
      </c>
      <c r="E380" s="4">
        <v>0.32900000000000001</v>
      </c>
      <c r="F380" s="55">
        <v>0</v>
      </c>
      <c r="G380" s="6">
        <f>E380*F380</f>
        <v>0</v>
      </c>
    </row>
    <row r="381" spans="1:8" x14ac:dyDescent="0.2">
      <c r="C381" s="1" t="s">
        <v>12</v>
      </c>
    </row>
    <row r="382" spans="1:8" x14ac:dyDescent="0.2">
      <c r="A382" s="30" t="s">
        <v>31</v>
      </c>
      <c r="B382" s="31"/>
      <c r="C382" s="31"/>
      <c r="D382" s="31"/>
      <c r="E382" s="32"/>
      <c r="F382" s="33"/>
      <c r="G382" s="34">
        <f>SUM(G354:G381)</f>
        <v>0</v>
      </c>
      <c r="H382" s="35">
        <f>SUM(H354:H381)</f>
        <v>0.3291</v>
      </c>
    </row>
    <row r="383" spans="1:8" x14ac:dyDescent="0.2">
      <c r="B383" s="27" t="s">
        <v>12</v>
      </c>
    </row>
    <row r="384" spans="1:8" x14ac:dyDescent="0.2">
      <c r="A384" s="27">
        <v>771</v>
      </c>
      <c r="B384" s="27" t="s">
        <v>397</v>
      </c>
    </row>
    <row r="386" spans="1:8" x14ac:dyDescent="0.2">
      <c r="A386" s="1">
        <v>143</v>
      </c>
      <c r="B386" s="20" t="s">
        <v>398</v>
      </c>
      <c r="C386" s="1" t="s">
        <v>399</v>
      </c>
      <c r="D386" s="1" t="s">
        <v>106</v>
      </c>
      <c r="E386" s="4">
        <v>14.5</v>
      </c>
      <c r="F386" s="55">
        <v>0</v>
      </c>
      <c r="G386" s="6">
        <f>E386*F386</f>
        <v>0</v>
      </c>
      <c r="H386" s="4">
        <v>7.5109999999999996E-2</v>
      </c>
    </row>
    <row r="387" spans="1:8" x14ac:dyDescent="0.2">
      <c r="C387" s="1" t="s">
        <v>400</v>
      </c>
      <c r="F387" s="55"/>
    </row>
    <row r="388" spans="1:8" x14ac:dyDescent="0.2">
      <c r="A388" s="1">
        <v>144</v>
      </c>
      <c r="B388" s="20" t="s">
        <v>401</v>
      </c>
      <c r="C388" s="1" t="s">
        <v>402</v>
      </c>
      <c r="D388" s="1" t="s">
        <v>52</v>
      </c>
      <c r="E388" s="4">
        <v>51</v>
      </c>
      <c r="F388" s="55">
        <v>0</v>
      </c>
      <c r="G388" s="6">
        <f>E388*F388</f>
        <v>0</v>
      </c>
      <c r="H388" s="4">
        <v>1.2749999999999999E-2</v>
      </c>
    </row>
    <row r="389" spans="1:8" x14ac:dyDescent="0.2">
      <c r="C389" s="1" t="s">
        <v>12</v>
      </c>
      <c r="F389" s="55"/>
    </row>
    <row r="390" spans="1:8" x14ac:dyDescent="0.2">
      <c r="A390" s="1">
        <v>145</v>
      </c>
      <c r="B390" s="20" t="s">
        <v>403</v>
      </c>
      <c r="C390" s="1" t="s">
        <v>404</v>
      </c>
      <c r="D390" s="1" t="s">
        <v>29</v>
      </c>
      <c r="E390" s="4">
        <v>20.75</v>
      </c>
      <c r="F390" s="55">
        <v>0</v>
      </c>
      <c r="G390" s="6">
        <f>E390*F390</f>
        <v>0</v>
      </c>
      <c r="H390" s="4">
        <v>0.10188</v>
      </c>
    </row>
    <row r="391" spans="1:8" x14ac:dyDescent="0.2">
      <c r="C391" s="1" t="s">
        <v>405</v>
      </c>
      <c r="F391" s="55"/>
    </row>
    <row r="392" spans="1:8" x14ac:dyDescent="0.2">
      <c r="A392" s="1">
        <v>146</v>
      </c>
      <c r="B392" s="20" t="s">
        <v>406</v>
      </c>
      <c r="C392" s="1" t="s">
        <v>407</v>
      </c>
      <c r="D392" s="1" t="s">
        <v>29</v>
      </c>
      <c r="E392" s="4">
        <v>22.2</v>
      </c>
      <c r="F392" s="55">
        <v>0</v>
      </c>
      <c r="G392" s="6">
        <f>E392*F392</f>
        <v>0</v>
      </c>
    </row>
    <row r="393" spans="1:8" x14ac:dyDescent="0.2">
      <c r="C393" s="1" t="s">
        <v>12</v>
      </c>
      <c r="F393" s="55"/>
    </row>
    <row r="394" spans="1:8" x14ac:dyDescent="0.2">
      <c r="A394" s="1">
        <v>147</v>
      </c>
      <c r="B394" s="20" t="s">
        <v>408</v>
      </c>
      <c r="C394" s="1" t="s">
        <v>409</v>
      </c>
      <c r="D394" s="1" t="s">
        <v>29</v>
      </c>
      <c r="E394" s="4">
        <v>21.788</v>
      </c>
      <c r="F394" s="55">
        <v>0</v>
      </c>
      <c r="G394" s="6">
        <f>E394*F394</f>
        <v>0</v>
      </c>
      <c r="H394" s="4">
        <v>0.43575999999999998</v>
      </c>
    </row>
    <row r="395" spans="1:8" x14ac:dyDescent="0.2">
      <c r="C395" s="1" t="s">
        <v>12</v>
      </c>
      <c r="F395" s="55"/>
    </row>
    <row r="396" spans="1:8" x14ac:dyDescent="0.2">
      <c r="A396" s="1">
        <v>148</v>
      </c>
      <c r="B396" s="20" t="s">
        <v>410</v>
      </c>
      <c r="C396" s="1" t="s">
        <v>411</v>
      </c>
      <c r="D396" s="1" t="s">
        <v>29</v>
      </c>
      <c r="E396" s="4">
        <v>5.15</v>
      </c>
      <c r="F396" s="55">
        <v>0</v>
      </c>
      <c r="G396" s="6">
        <f>E396*F396</f>
        <v>0</v>
      </c>
    </row>
    <row r="397" spans="1:8" x14ac:dyDescent="0.2">
      <c r="C397" s="1" t="s">
        <v>12</v>
      </c>
      <c r="F397" s="55"/>
    </row>
    <row r="398" spans="1:8" x14ac:dyDescent="0.2">
      <c r="A398" s="1">
        <v>149</v>
      </c>
      <c r="B398" s="20" t="s">
        <v>412</v>
      </c>
      <c r="C398" s="1" t="s">
        <v>413</v>
      </c>
      <c r="D398" s="1" t="s">
        <v>29</v>
      </c>
      <c r="E398" s="4">
        <v>22.2</v>
      </c>
      <c r="F398" s="55">
        <v>0</v>
      </c>
      <c r="G398" s="6">
        <f>E398*F398</f>
        <v>0</v>
      </c>
      <c r="H398" s="4">
        <v>1.9980000000000001E-2</v>
      </c>
    </row>
    <row r="399" spans="1:8" x14ac:dyDescent="0.2">
      <c r="C399" s="1" t="s">
        <v>414</v>
      </c>
      <c r="F399" s="55"/>
    </row>
    <row r="400" spans="1:8" x14ac:dyDescent="0.2">
      <c r="A400" s="1">
        <v>150</v>
      </c>
      <c r="B400" s="20" t="s">
        <v>415</v>
      </c>
      <c r="C400" s="1" t="s">
        <v>416</v>
      </c>
      <c r="D400" s="1" t="s">
        <v>106</v>
      </c>
      <c r="E400" s="4">
        <v>3.6</v>
      </c>
      <c r="F400" s="55">
        <v>0</v>
      </c>
      <c r="G400" s="6">
        <f>E400*F400</f>
        <v>0</v>
      </c>
      <c r="H400" s="4">
        <v>9.7199999999999995E-3</v>
      </c>
    </row>
    <row r="401" spans="1:8" x14ac:dyDescent="0.2">
      <c r="C401" s="1" t="s">
        <v>417</v>
      </c>
      <c r="F401" s="55"/>
    </row>
    <row r="402" spans="1:8" x14ac:dyDescent="0.2">
      <c r="A402" s="1">
        <v>151</v>
      </c>
      <c r="B402" s="20" t="s">
        <v>418</v>
      </c>
      <c r="C402" s="1" t="s">
        <v>419</v>
      </c>
      <c r="D402" s="1" t="s">
        <v>106</v>
      </c>
      <c r="E402" s="4">
        <v>3.78</v>
      </c>
      <c r="F402" s="55">
        <v>0</v>
      </c>
      <c r="G402" s="6">
        <f>E402*F402</f>
        <v>0</v>
      </c>
      <c r="H402" s="4">
        <v>1.89E-3</v>
      </c>
    </row>
    <row r="403" spans="1:8" x14ac:dyDescent="0.2">
      <c r="C403" s="1" t="s">
        <v>12</v>
      </c>
      <c r="F403" s="55"/>
    </row>
    <row r="404" spans="1:8" x14ac:dyDescent="0.2">
      <c r="A404" s="1">
        <v>152</v>
      </c>
      <c r="B404" s="20" t="s">
        <v>420</v>
      </c>
      <c r="C404" s="1" t="s">
        <v>421</v>
      </c>
      <c r="D404" s="1" t="s">
        <v>26</v>
      </c>
      <c r="E404" s="4">
        <v>0.65700000000000003</v>
      </c>
      <c r="F404" s="55">
        <v>0</v>
      </c>
      <c r="G404" s="6">
        <f>E404*F404</f>
        <v>0</v>
      </c>
    </row>
    <row r="405" spans="1:8" x14ac:dyDescent="0.2">
      <c r="C405" s="1" t="s">
        <v>12</v>
      </c>
    </row>
    <row r="406" spans="1:8" x14ac:dyDescent="0.2">
      <c r="A406" s="30" t="s">
        <v>31</v>
      </c>
      <c r="B406" s="31"/>
      <c r="C406" s="31"/>
      <c r="D406" s="31"/>
      <c r="E406" s="32"/>
      <c r="F406" s="33"/>
      <c r="G406" s="34">
        <f>SUM(G386:G405)</f>
        <v>0</v>
      </c>
      <c r="H406" s="35">
        <f>SUM(H386:H405)</f>
        <v>0.65708999999999984</v>
      </c>
    </row>
    <row r="407" spans="1:8" x14ac:dyDescent="0.2">
      <c r="B407" s="27" t="s">
        <v>12</v>
      </c>
    </row>
    <row r="408" spans="1:8" x14ac:dyDescent="0.2">
      <c r="A408" s="27">
        <v>781</v>
      </c>
      <c r="B408" s="27" t="s">
        <v>422</v>
      </c>
    </row>
    <row r="410" spans="1:8" x14ac:dyDescent="0.2">
      <c r="A410" s="1">
        <v>153</v>
      </c>
      <c r="B410" s="20" t="s">
        <v>423</v>
      </c>
      <c r="C410" s="1" t="s">
        <v>424</v>
      </c>
      <c r="D410" s="1" t="s">
        <v>29</v>
      </c>
      <c r="E410" s="4">
        <v>27.28</v>
      </c>
      <c r="F410" s="55">
        <v>0</v>
      </c>
      <c r="G410" s="6">
        <f>E410*F410</f>
        <v>0</v>
      </c>
      <c r="H410" s="4">
        <v>6.9559999999999997E-2</v>
      </c>
    </row>
    <row r="411" spans="1:8" x14ac:dyDescent="0.2">
      <c r="C411" s="1" t="s">
        <v>425</v>
      </c>
      <c r="F411" s="55"/>
    </row>
    <row r="412" spans="1:8" x14ac:dyDescent="0.2">
      <c r="A412" s="1">
        <v>154</v>
      </c>
      <c r="B412" s="20" t="s">
        <v>406</v>
      </c>
      <c r="C412" s="1" t="s">
        <v>407</v>
      </c>
      <c r="D412" s="1" t="s">
        <v>29</v>
      </c>
      <c r="E412" s="4">
        <v>27.28</v>
      </c>
      <c r="F412" s="55">
        <v>0</v>
      </c>
      <c r="G412" s="6">
        <f>E412*F412</f>
        <v>0</v>
      </c>
    </row>
    <row r="413" spans="1:8" x14ac:dyDescent="0.2">
      <c r="C413" s="1" t="s">
        <v>12</v>
      </c>
      <c r="F413" s="55"/>
    </row>
    <row r="414" spans="1:8" x14ac:dyDescent="0.2">
      <c r="A414" s="1">
        <v>155</v>
      </c>
      <c r="B414" s="20" t="s">
        <v>415</v>
      </c>
      <c r="C414" s="1" t="s">
        <v>413</v>
      </c>
      <c r="D414" s="1" t="s">
        <v>29</v>
      </c>
      <c r="E414" s="4">
        <v>27.28</v>
      </c>
      <c r="F414" s="55">
        <v>0</v>
      </c>
      <c r="G414" s="6">
        <f>E414*F414</f>
        <v>0</v>
      </c>
      <c r="H414" s="4">
        <v>7.3660000000000003E-2</v>
      </c>
    </row>
    <row r="415" spans="1:8" x14ac:dyDescent="0.2">
      <c r="C415" s="1" t="s">
        <v>426</v>
      </c>
      <c r="F415" s="55"/>
    </row>
    <row r="416" spans="1:8" x14ac:dyDescent="0.2">
      <c r="A416" s="1">
        <v>156</v>
      </c>
      <c r="B416" s="20" t="s">
        <v>427</v>
      </c>
      <c r="C416" s="1" t="s">
        <v>428</v>
      </c>
      <c r="D416" s="1" t="s">
        <v>29</v>
      </c>
      <c r="E416" s="4">
        <v>28.643999999999998</v>
      </c>
      <c r="F416" s="55">
        <v>0</v>
      </c>
      <c r="G416" s="6">
        <f>E416*F416</f>
        <v>0</v>
      </c>
      <c r="H416" s="4">
        <v>0.60152000000000005</v>
      </c>
    </row>
    <row r="417" spans="1:8" x14ac:dyDescent="0.2">
      <c r="C417" s="1" t="s">
        <v>12</v>
      </c>
      <c r="F417" s="55"/>
    </row>
    <row r="418" spans="1:8" x14ac:dyDescent="0.2">
      <c r="A418" s="1">
        <v>157</v>
      </c>
      <c r="B418" s="20" t="s">
        <v>415</v>
      </c>
      <c r="C418" s="1" t="s">
        <v>429</v>
      </c>
      <c r="D418" s="1" t="s">
        <v>106</v>
      </c>
      <c r="E418" s="4">
        <v>14.3</v>
      </c>
      <c r="F418" s="55">
        <v>0</v>
      </c>
      <c r="G418" s="6">
        <f>E418*F418</f>
        <v>0</v>
      </c>
      <c r="H418" s="4">
        <v>3.8609999999999998E-2</v>
      </c>
    </row>
    <row r="419" spans="1:8" x14ac:dyDescent="0.2">
      <c r="C419" s="1" t="s">
        <v>430</v>
      </c>
      <c r="F419" s="55"/>
    </row>
    <row r="420" spans="1:8" x14ac:dyDescent="0.2">
      <c r="A420" s="1">
        <v>158</v>
      </c>
      <c r="B420" s="20" t="s">
        <v>431</v>
      </c>
      <c r="C420" s="1" t="s">
        <v>432</v>
      </c>
      <c r="D420" s="1" t="s">
        <v>106</v>
      </c>
      <c r="E420" s="4">
        <v>15.015000000000001</v>
      </c>
      <c r="F420" s="55">
        <v>0</v>
      </c>
      <c r="G420" s="6">
        <f>E420*F420</f>
        <v>0</v>
      </c>
      <c r="H420" s="4">
        <v>7.5100000000000002E-3</v>
      </c>
    </row>
    <row r="421" spans="1:8" x14ac:dyDescent="0.2">
      <c r="C421" s="1" t="s">
        <v>12</v>
      </c>
      <c r="F421" s="55"/>
    </row>
    <row r="422" spans="1:8" x14ac:dyDescent="0.2">
      <c r="A422" s="1">
        <v>159</v>
      </c>
      <c r="B422" s="20" t="s">
        <v>433</v>
      </c>
      <c r="C422" s="1" t="s">
        <v>434</v>
      </c>
      <c r="D422" s="1" t="s">
        <v>26</v>
      </c>
      <c r="E422" s="4">
        <v>0.79100000000000004</v>
      </c>
      <c r="F422" s="55">
        <v>0</v>
      </c>
      <c r="G422" s="6">
        <f>E422*F422</f>
        <v>0</v>
      </c>
    </row>
    <row r="423" spans="1:8" x14ac:dyDescent="0.2">
      <c r="C423" s="1" t="s">
        <v>12</v>
      </c>
    </row>
    <row r="424" spans="1:8" x14ac:dyDescent="0.2">
      <c r="A424" s="30" t="s">
        <v>31</v>
      </c>
      <c r="B424" s="31"/>
      <c r="C424" s="31"/>
      <c r="D424" s="31"/>
      <c r="E424" s="32"/>
      <c r="F424" s="33"/>
      <c r="G424" s="34">
        <f>SUM(G410:G423)</f>
        <v>0</v>
      </c>
      <c r="H424" s="35">
        <f>SUM(H410:H423)</f>
        <v>0.79086000000000012</v>
      </c>
    </row>
    <row r="425" spans="1:8" x14ac:dyDescent="0.2">
      <c r="B425" s="27" t="s">
        <v>12</v>
      </c>
    </row>
    <row r="426" spans="1:8" x14ac:dyDescent="0.2">
      <c r="A426" s="27">
        <v>783</v>
      </c>
      <c r="B426" s="27" t="s">
        <v>435</v>
      </c>
    </row>
    <row r="428" spans="1:8" x14ac:dyDescent="0.2">
      <c r="A428" s="1">
        <v>160</v>
      </c>
      <c r="B428" s="20" t="s">
        <v>436</v>
      </c>
      <c r="C428" s="1" t="s">
        <v>437</v>
      </c>
      <c r="D428" s="1" t="s">
        <v>29</v>
      </c>
      <c r="E428" s="4">
        <v>6.39</v>
      </c>
      <c r="F428" s="55">
        <v>0</v>
      </c>
      <c r="G428" s="6">
        <f>E428*F428</f>
        <v>0</v>
      </c>
      <c r="H428" s="4">
        <v>2.0400000000000001E-3</v>
      </c>
    </row>
    <row r="429" spans="1:8" x14ac:dyDescent="0.2">
      <c r="C429" s="1" t="s">
        <v>438</v>
      </c>
      <c r="F429" s="55"/>
    </row>
    <row r="430" spans="1:8" x14ac:dyDescent="0.2">
      <c r="A430" s="1">
        <v>161</v>
      </c>
      <c r="B430" s="20" t="s">
        <v>439</v>
      </c>
      <c r="C430" s="1" t="s">
        <v>440</v>
      </c>
      <c r="D430" s="1" t="s">
        <v>29</v>
      </c>
      <c r="E430" s="4">
        <v>45.42</v>
      </c>
      <c r="F430" s="55">
        <v>0</v>
      </c>
      <c r="G430" s="6">
        <f>E430*F430</f>
        <v>0</v>
      </c>
      <c r="H430" s="4">
        <v>4.1790000000000001E-2</v>
      </c>
    </row>
    <row r="431" spans="1:8" x14ac:dyDescent="0.2">
      <c r="C431" s="1" t="s">
        <v>441</v>
      </c>
      <c r="F431" s="55"/>
    </row>
    <row r="432" spans="1:8" x14ac:dyDescent="0.2">
      <c r="A432" s="1">
        <v>162</v>
      </c>
      <c r="B432" s="20" t="s">
        <v>442</v>
      </c>
      <c r="C432" s="1" t="s">
        <v>443</v>
      </c>
      <c r="D432" s="1" t="s">
        <v>29</v>
      </c>
      <c r="E432" s="4">
        <v>45.42</v>
      </c>
      <c r="F432" s="55">
        <v>0</v>
      </c>
      <c r="G432" s="6">
        <f>E432*F432</f>
        <v>0</v>
      </c>
      <c r="H432" s="4">
        <v>6.3600000000000002E-3</v>
      </c>
    </row>
    <row r="433" spans="1:8" x14ac:dyDescent="0.2">
      <c r="C433" s="1" t="s">
        <v>444</v>
      </c>
    </row>
    <row r="434" spans="1:8" x14ac:dyDescent="0.2">
      <c r="A434" s="30" t="s">
        <v>31</v>
      </c>
      <c r="B434" s="31"/>
      <c r="C434" s="31"/>
      <c r="D434" s="31"/>
      <c r="E434" s="32"/>
      <c r="F434" s="33"/>
      <c r="G434" s="34">
        <f>SUM(G428:G433)</f>
        <v>0</v>
      </c>
      <c r="H434" s="35">
        <f>SUM(H428:H433)</f>
        <v>5.0189999999999999E-2</v>
      </c>
    </row>
    <row r="435" spans="1:8" x14ac:dyDescent="0.2">
      <c r="B435" s="27" t="s">
        <v>12</v>
      </c>
    </row>
    <row r="436" spans="1:8" x14ac:dyDescent="0.2">
      <c r="A436" s="27">
        <v>784</v>
      </c>
      <c r="B436" s="27" t="s">
        <v>445</v>
      </c>
    </row>
    <row r="438" spans="1:8" x14ac:dyDescent="0.2">
      <c r="A438" s="1">
        <v>163</v>
      </c>
      <c r="B438" s="20" t="s">
        <v>446</v>
      </c>
      <c r="C438" s="1" t="s">
        <v>447</v>
      </c>
      <c r="D438" s="1" t="s">
        <v>29</v>
      </c>
      <c r="E438" s="4">
        <v>250.26</v>
      </c>
      <c r="F438" s="55">
        <v>0</v>
      </c>
      <c r="G438" s="6">
        <f>E438*F438</f>
        <v>0</v>
      </c>
      <c r="H438" s="4">
        <v>8.0079999999999998E-2</v>
      </c>
    </row>
    <row r="439" spans="1:8" x14ac:dyDescent="0.2">
      <c r="C439" s="1" t="s">
        <v>448</v>
      </c>
      <c r="F439" s="55"/>
    </row>
    <row r="440" spans="1:8" x14ac:dyDescent="0.2">
      <c r="A440" s="1">
        <v>164</v>
      </c>
      <c r="B440" s="20" t="s">
        <v>449</v>
      </c>
      <c r="C440" s="1" t="s">
        <v>447</v>
      </c>
      <c r="D440" s="1" t="s">
        <v>29</v>
      </c>
      <c r="E440" s="4">
        <v>5.15</v>
      </c>
      <c r="F440" s="55">
        <v>0</v>
      </c>
      <c r="G440" s="6">
        <f>E440*F440</f>
        <v>0</v>
      </c>
      <c r="H440" s="4">
        <v>2.4199999999999998E-3</v>
      </c>
    </row>
    <row r="441" spans="1:8" x14ac:dyDescent="0.2">
      <c r="C441" s="1" t="s">
        <v>450</v>
      </c>
    </row>
    <row r="442" spans="1:8" x14ac:dyDescent="0.2">
      <c r="A442" s="30" t="s">
        <v>31</v>
      </c>
      <c r="B442" s="31"/>
      <c r="C442" s="31"/>
      <c r="D442" s="31"/>
      <c r="E442" s="32"/>
      <c r="F442" s="33"/>
      <c r="G442" s="34">
        <f>SUM(G438:G441)</f>
        <v>0</v>
      </c>
      <c r="H442" s="35">
        <f>SUM(H438:H441)</f>
        <v>8.2500000000000004E-2</v>
      </c>
    </row>
    <row r="444" spans="1:8" x14ac:dyDescent="0.2">
      <c r="A444" s="30" t="s">
        <v>451</v>
      </c>
      <c r="B444" s="43"/>
      <c r="C444" s="43"/>
      <c r="D444" s="43"/>
      <c r="E444" s="44" t="s">
        <v>452</v>
      </c>
      <c r="F444" s="44" t="s">
        <v>453</v>
      </c>
      <c r="G444" s="44" t="s">
        <v>454</v>
      </c>
      <c r="H444" s="45" t="s">
        <v>455</v>
      </c>
    </row>
    <row r="445" spans="1:8" x14ac:dyDescent="0.2">
      <c r="A445" s="28"/>
      <c r="B445" s="36" t="s">
        <v>456</v>
      </c>
      <c r="C445" s="36"/>
      <c r="D445" s="36"/>
      <c r="E445" s="46">
        <f>G445-F445</f>
        <v>0</v>
      </c>
      <c r="F445" s="46">
        <v>0</v>
      </c>
      <c r="G445" s="46">
        <f>SUMIF(A:A,"Oddíl celkem",G:G)</f>
        <v>0</v>
      </c>
      <c r="H445" s="47"/>
    </row>
    <row r="446" spans="1:8" x14ac:dyDescent="0.2">
      <c r="A446" s="37"/>
      <c r="B446" s="38" t="s">
        <v>457</v>
      </c>
      <c r="C446" s="38"/>
      <c r="D446" s="38"/>
      <c r="E446" s="48">
        <f>E445*0.21</f>
        <v>0</v>
      </c>
      <c r="F446" s="48">
        <f>F445*0.15</f>
        <v>0</v>
      </c>
      <c r="G446" s="48">
        <f>E446+F446</f>
        <v>0</v>
      </c>
      <c r="H446" s="49"/>
    </row>
    <row r="447" spans="1:8" x14ac:dyDescent="0.2">
      <c r="A447" s="28"/>
      <c r="B447" s="36"/>
      <c r="C447" s="36"/>
      <c r="D447" s="36"/>
      <c r="E447" s="29"/>
      <c r="F447" s="29"/>
      <c r="G447" s="29"/>
      <c r="H447" s="41"/>
    </row>
    <row r="448" spans="1:8" x14ac:dyDescent="0.2">
      <c r="A448" s="28"/>
      <c r="B448" s="36" t="s">
        <v>458</v>
      </c>
      <c r="C448" s="36"/>
      <c r="D448" s="36"/>
      <c r="E448" s="29">
        <f>E446+E445</f>
        <v>0</v>
      </c>
      <c r="F448" s="29">
        <f>F446+F445</f>
        <v>0</v>
      </c>
      <c r="G448" s="29">
        <f>G446+G445</f>
        <v>0</v>
      </c>
      <c r="H448" s="41">
        <f>SUMIF(A:A,"Oddíl celkem",H:H)</f>
        <v>65.956009999999992</v>
      </c>
    </row>
    <row r="449" spans="1:8" x14ac:dyDescent="0.2">
      <c r="A449" s="37"/>
      <c r="B449" s="38"/>
      <c r="C449" s="38"/>
      <c r="D449" s="38"/>
      <c r="E449" s="39"/>
      <c r="F449" s="40"/>
      <c r="G449" s="40"/>
      <c r="H449" s="42"/>
    </row>
  </sheetData>
  <phoneticPr fontId="0" type="noConversion"/>
  <pageMargins left="0.74803149606299213" right="0.74803149606299213" top="0.98425196850393704" bottom="0.59055118110236227" header="0.59055118110236227" footer="0"/>
  <pageSetup paperSize="9" orientation="portrait" horizontalDpi="120" verticalDpi="72" r:id="rId1"/>
  <headerFooter alignWithMargins="0">
    <oddHeader>&amp;CPOLOŽKOVÝ ROZPOČET&amp;LIng. V. Braum&amp;R&amp;8Datum  :     13.07.2015 &amp;10
    &amp;8                      Strana  :                    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G138"/>
  <sheetViews>
    <sheetView workbookViewId="0">
      <selection activeCell="B43" sqref="B43"/>
    </sheetView>
  </sheetViews>
  <sheetFormatPr defaultRowHeight="12.75" x14ac:dyDescent="0.2"/>
  <cols>
    <col min="1" max="1" width="11.140625" customWidth="1"/>
    <col min="2" max="2" width="44" customWidth="1"/>
    <col min="3" max="3" width="16.140625" style="24" customWidth="1"/>
    <col min="4" max="4" width="11.85546875" style="18" customWidth="1"/>
  </cols>
  <sheetData>
    <row r="1" spans="1:7" x14ac:dyDescent="0.2">
      <c r="A1" s="20"/>
      <c r="C1" s="21"/>
      <c r="D1" s="25"/>
      <c r="E1" s="1"/>
      <c r="F1" s="1"/>
      <c r="G1" s="1"/>
    </row>
    <row r="2" spans="1:7" x14ac:dyDescent="0.2">
      <c r="A2" s="1"/>
      <c r="B2" s="14" t="s">
        <v>459</v>
      </c>
      <c r="C2" s="22"/>
      <c r="D2" s="4"/>
      <c r="E2" s="1"/>
      <c r="F2" s="1"/>
      <c r="G2" s="1"/>
    </row>
    <row r="3" spans="1:7" x14ac:dyDescent="0.2">
      <c r="A3" s="1"/>
      <c r="B3" s="14" t="s">
        <v>460</v>
      </c>
      <c r="C3" s="22"/>
      <c r="D3" s="4"/>
      <c r="E3" s="1"/>
      <c r="F3" s="1"/>
      <c r="G3" s="1"/>
    </row>
    <row r="4" spans="1:7" x14ac:dyDescent="0.2">
      <c r="A4" s="1" t="s">
        <v>461</v>
      </c>
      <c r="B4" s="20" t="str">
        <f>'Položkový rozpočet'!$C$3</f>
        <v xml:space="preserve">2484 - Pertoltice pod Ralskem čp.87            </v>
      </c>
      <c r="C4" s="22"/>
      <c r="D4" s="4"/>
      <c r="E4" s="1"/>
      <c r="F4" s="1"/>
      <c r="G4" s="1"/>
    </row>
    <row r="5" spans="1:7" x14ac:dyDescent="0.2">
      <c r="A5" s="1" t="s">
        <v>462</v>
      </c>
      <c r="B5" s="20" t="str">
        <f>'Položkový rozpočet'!$C$4</f>
        <v xml:space="preserve">24840001 - Sklad se zázemím čp.87                  </v>
      </c>
      <c r="C5" s="22"/>
      <c r="D5" s="4"/>
      <c r="E5" s="1"/>
      <c r="F5" s="1"/>
      <c r="G5" s="1"/>
    </row>
    <row r="6" spans="1:7" x14ac:dyDescent="0.2">
      <c r="A6" s="1"/>
      <c r="B6" s="1"/>
      <c r="C6" s="22"/>
      <c r="D6" s="4"/>
      <c r="E6" s="1"/>
      <c r="F6" s="1"/>
      <c r="G6" s="1"/>
    </row>
    <row r="7" spans="1:7" x14ac:dyDescent="0.2">
      <c r="A7" s="15" t="s">
        <v>463</v>
      </c>
      <c r="B7" s="16" t="s">
        <v>464</v>
      </c>
      <c r="C7" s="23" t="s">
        <v>465</v>
      </c>
      <c r="D7" s="17" t="s">
        <v>455</v>
      </c>
      <c r="E7" s="1"/>
      <c r="F7" s="1"/>
      <c r="G7" s="1"/>
    </row>
    <row r="8" spans="1:7" x14ac:dyDescent="0.2">
      <c r="B8" s="1"/>
      <c r="C8" s="22"/>
      <c r="D8" s="4"/>
      <c r="E8" s="1"/>
      <c r="F8" s="1"/>
      <c r="G8" s="1"/>
    </row>
    <row r="9" spans="1:7" x14ac:dyDescent="0.2">
      <c r="A9" s="19">
        <f>'Položkový rozpočet'!A8</f>
        <v>1</v>
      </c>
      <c r="B9" s="1" t="str">
        <f>'Položkový rozpočet'!B8</f>
        <v xml:space="preserve">ZEMNI PRACE STAVEBNI                    </v>
      </c>
      <c r="C9" s="22">
        <f>'Položkový rozpočet'!G22</f>
        <v>0</v>
      </c>
      <c r="D9" s="4">
        <f>'Položkový rozpočet'!H22</f>
        <v>0</v>
      </c>
      <c r="E9" s="1"/>
      <c r="F9" s="1"/>
      <c r="G9" s="1"/>
    </row>
    <row r="10" spans="1:7" s="1" customFormat="1" ht="11.25" x14ac:dyDescent="0.2">
      <c r="A10" s="1">
        <f>'Položkový rozpočet'!A24</f>
        <v>3</v>
      </c>
      <c r="B10" s="1" t="str">
        <f>'Položkový rozpočet'!B24</f>
        <v xml:space="preserve">SVISLE KONSTRUKCE                       </v>
      </c>
      <c r="C10" s="22">
        <f>'Položkový rozpočet'!G54</f>
        <v>0</v>
      </c>
      <c r="D10" s="4">
        <f>'Položkový rozpočet'!H54</f>
        <v>16.562539999999998</v>
      </c>
    </row>
    <row r="11" spans="1:7" s="1" customFormat="1" ht="11.25" x14ac:dyDescent="0.2">
      <c r="A11" s="1">
        <f>'Položkový rozpočet'!A56</f>
        <v>4</v>
      </c>
      <c r="B11" s="1" t="str">
        <f>'Položkový rozpočet'!B56</f>
        <v xml:space="preserve">VODOROVNE KONSTRUKCE                    </v>
      </c>
      <c r="C11" s="22">
        <f>'Položkový rozpočet'!G66</f>
        <v>0</v>
      </c>
      <c r="D11" s="4">
        <f>'Položkový rozpočet'!H66</f>
        <v>1.25413</v>
      </c>
    </row>
    <row r="12" spans="1:7" s="1" customFormat="1" ht="11.25" x14ac:dyDescent="0.2">
      <c r="A12" s="1">
        <f>'Položkový rozpočet'!A68</f>
        <v>31</v>
      </c>
      <c r="B12" s="1" t="str">
        <f>'Položkový rozpočet'!B68</f>
        <v xml:space="preserve">ZDI PODPERNE A VOLNE                    </v>
      </c>
      <c r="C12" s="22">
        <f>'Položkový rozpočet'!G72</f>
        <v>0</v>
      </c>
      <c r="D12" s="4">
        <f>'Položkový rozpočet'!H72</f>
        <v>7.3440000000000005E-2</v>
      </c>
    </row>
    <row r="13" spans="1:7" s="1" customFormat="1" ht="11.25" x14ac:dyDescent="0.2">
      <c r="A13" s="1">
        <f>'Položkový rozpočet'!A74</f>
        <v>61</v>
      </c>
      <c r="B13" s="1" t="str">
        <f>'Položkový rozpočet'!B74</f>
        <v xml:space="preserve">UPRAVY POVRCHU VNITRNI                  </v>
      </c>
      <c r="C13" s="22">
        <f>'Položkový rozpočet'!G100</f>
        <v>0</v>
      </c>
      <c r="D13" s="4">
        <f>'Položkový rozpočet'!H100</f>
        <v>10.63077</v>
      </c>
    </row>
    <row r="14" spans="1:7" s="1" customFormat="1" ht="11.25" x14ac:dyDescent="0.2">
      <c r="A14" s="1">
        <f>'Položkový rozpočet'!A102</f>
        <v>62</v>
      </c>
      <c r="B14" s="1" t="str">
        <f>'Položkový rozpočet'!B102</f>
        <v xml:space="preserve">UPRAVY POVRCHU VNEJSI                   </v>
      </c>
      <c r="C14" s="22">
        <f>'Položkový rozpočet'!G108</f>
        <v>0</v>
      </c>
      <c r="D14" s="4">
        <f>'Položkový rozpočet'!H108</f>
        <v>9.2760000000000009E-2</v>
      </c>
    </row>
    <row r="15" spans="1:7" s="1" customFormat="1" ht="11.25" x14ac:dyDescent="0.2">
      <c r="A15" s="1">
        <f>'Položkový rozpočet'!A110</f>
        <v>63</v>
      </c>
      <c r="B15" s="1" t="str">
        <f>'Položkový rozpočet'!B110</f>
        <v xml:space="preserve">PODLAHY                                 </v>
      </c>
      <c r="C15" s="22">
        <f>'Položkový rozpočet'!G128</f>
        <v>0</v>
      </c>
      <c r="D15" s="4">
        <f>'Položkový rozpočet'!H128</f>
        <v>34.262400000000007</v>
      </c>
    </row>
    <row r="16" spans="1:7" s="1" customFormat="1" ht="11.25" x14ac:dyDescent="0.2">
      <c r="A16" s="1">
        <f>'Položkový rozpočet'!A130</f>
        <v>64</v>
      </c>
      <c r="B16" s="1" t="str">
        <f>'Položkový rozpočet'!B130</f>
        <v xml:space="preserve">VYPLNE OTVORU                           </v>
      </c>
      <c r="C16" s="22">
        <f>'Položkový rozpočet'!G150</f>
        <v>0</v>
      </c>
      <c r="D16" s="4">
        <f>'Položkový rozpočet'!H150</f>
        <v>0.33860000000000007</v>
      </c>
    </row>
    <row r="17" spans="1:4" s="1" customFormat="1" ht="11.25" x14ac:dyDescent="0.2">
      <c r="A17" s="1">
        <f>'Položkový rozpočet'!A152</f>
        <v>94</v>
      </c>
      <c r="B17" s="1" t="str">
        <f>'Položkový rozpočet'!B152</f>
        <v xml:space="preserve">LESENI                                  </v>
      </c>
      <c r="C17" s="22">
        <f>'Položkový rozpočet'!G156</f>
        <v>0</v>
      </c>
      <c r="D17" s="4">
        <f>'Položkový rozpočet'!H156</f>
        <v>7.5700000000000003E-3</v>
      </c>
    </row>
    <row r="18" spans="1:4" s="1" customFormat="1" ht="11.25" x14ac:dyDescent="0.2">
      <c r="A18" s="1">
        <f>'Položkový rozpočet'!A158</f>
        <v>95</v>
      </c>
      <c r="B18" s="1" t="str">
        <f>'Položkový rozpočet'!B158</f>
        <v xml:space="preserve">DOKONCUJICI KONSTRUKCE A PRACE          </v>
      </c>
      <c r="C18" s="22">
        <f>'Položkový rozpočet'!G166</f>
        <v>0</v>
      </c>
      <c r="D18" s="4">
        <f>'Položkový rozpočet'!H166</f>
        <v>4.5399999999999998E-3</v>
      </c>
    </row>
    <row r="19" spans="1:4" s="1" customFormat="1" ht="11.25" x14ac:dyDescent="0.2">
      <c r="A19" s="1">
        <f>'Položkový rozpočet'!A168</f>
        <v>96</v>
      </c>
      <c r="B19" s="1" t="str">
        <f>'Položkový rozpočet'!B168</f>
        <v xml:space="preserve">BOURANI                                 </v>
      </c>
      <c r="C19" s="22">
        <f>'Položkový rozpočet'!G220</f>
        <v>0</v>
      </c>
      <c r="D19" s="4">
        <f>'Položkový rozpočet'!H220</f>
        <v>2.5829999999999999E-2</v>
      </c>
    </row>
    <row r="20" spans="1:4" s="1" customFormat="1" ht="11.25" x14ac:dyDescent="0.2">
      <c r="A20" s="1">
        <f>'Položkový rozpočet'!A222</f>
        <v>99</v>
      </c>
      <c r="B20" s="1" t="str">
        <f>'Položkový rozpočet'!B222</f>
        <v xml:space="preserve">PRESUN HMOT                             </v>
      </c>
      <c r="C20" s="22">
        <f>'Položkový rozpočet'!G226</f>
        <v>0</v>
      </c>
      <c r="D20" s="4">
        <f>'Položkový rozpočet'!H226</f>
        <v>0</v>
      </c>
    </row>
    <row r="21" spans="1:4" s="1" customFormat="1" ht="11.25" x14ac:dyDescent="0.2">
      <c r="A21" s="1">
        <f>'Položkový rozpočet'!A228</f>
        <v>624</v>
      </c>
      <c r="B21" s="1" t="str">
        <f>'Položkový rozpočet'!B228</f>
        <v xml:space="preserve">24-M MONTAZE VZDUCHOTECHNICKYCH ZARI    </v>
      </c>
      <c r="C21" s="22">
        <f>'Položkový rozpočet'!G234</f>
        <v>0</v>
      </c>
      <c r="D21" s="4">
        <f>'Položkový rozpočet'!H234</f>
        <v>8.5319999999999993E-2</v>
      </c>
    </row>
    <row r="22" spans="1:4" s="1" customFormat="1" ht="11.25" x14ac:dyDescent="0.2">
      <c r="A22" s="1">
        <f>'Položkový rozpočet'!A236</f>
        <v>711</v>
      </c>
      <c r="B22" s="1" t="str">
        <f>'Položkový rozpočet'!B236</f>
        <v xml:space="preserve">IZOLACE PROTI VODE A VLHKOSTI           </v>
      </c>
      <c r="C22" s="22">
        <f>'Položkový rozpočet'!G260</f>
        <v>0</v>
      </c>
      <c r="D22" s="4">
        <f>'Položkový rozpočet'!H260</f>
        <v>0.46257999999999999</v>
      </c>
    </row>
    <row r="23" spans="1:4" s="1" customFormat="1" ht="11.25" x14ac:dyDescent="0.2">
      <c r="A23" s="1">
        <f>'Položkový rozpočet'!A262</f>
        <v>713</v>
      </c>
      <c r="B23" s="1" t="str">
        <f>'Položkový rozpočet'!B262</f>
        <v xml:space="preserve">IZOLACE TEPELNE                         </v>
      </c>
      <c r="C23" s="22">
        <f>'Položkový rozpočet'!G282</f>
        <v>0</v>
      </c>
      <c r="D23" s="4">
        <f>'Položkový rozpočet'!H282</f>
        <v>8.7900000000000006E-2</v>
      </c>
    </row>
    <row r="24" spans="1:4" s="1" customFormat="1" ht="11.25" x14ac:dyDescent="0.2">
      <c r="A24" s="1">
        <f>'Položkový rozpočet'!A284</f>
        <v>720</v>
      </c>
      <c r="B24" s="1" t="str">
        <f>'Položkový rozpočet'!B284</f>
        <v xml:space="preserve">INSTALACE VODY, PLYNU A KANALIZACE      </v>
      </c>
      <c r="C24" s="22">
        <f>'Položkový rozpočet'!G288</f>
        <v>0</v>
      </c>
      <c r="D24" s="4">
        <f>'Položkový rozpočet'!H288</f>
        <v>0</v>
      </c>
    </row>
    <row r="25" spans="1:4" s="1" customFormat="1" ht="11.25" x14ac:dyDescent="0.2">
      <c r="A25" s="1">
        <f>'Položkový rozpočet'!A290</f>
        <v>721</v>
      </c>
      <c r="B25" s="1" t="str">
        <f>'Položkový rozpočet'!B290</f>
        <v xml:space="preserve">VNITRNI KANALIZACE                      </v>
      </c>
      <c r="C25" s="22">
        <f>'Položkový rozpočet'!G294</f>
        <v>0</v>
      </c>
      <c r="D25" s="4">
        <f>'Položkový rozpočet'!H294</f>
        <v>0</v>
      </c>
    </row>
    <row r="26" spans="1:4" s="1" customFormat="1" ht="11.25" x14ac:dyDescent="0.2">
      <c r="A26" s="1">
        <f>'Položkový rozpočet'!A296</f>
        <v>722</v>
      </c>
      <c r="B26" s="1" t="str">
        <f>'Položkový rozpočet'!B296</f>
        <v xml:space="preserve">VNITRNI VODOVOD                         </v>
      </c>
      <c r="C26" s="22">
        <f>'Položkový rozpočet'!G300</f>
        <v>0</v>
      </c>
      <c r="D26" s="4">
        <f>'Položkový rozpočet'!H300</f>
        <v>0</v>
      </c>
    </row>
    <row r="27" spans="1:4" s="1" customFormat="1" ht="11.25" x14ac:dyDescent="0.2">
      <c r="A27" s="1">
        <f>'Položkový rozpočet'!A302</f>
        <v>725</v>
      </c>
      <c r="B27" s="1" t="str">
        <f>'Položkový rozpočet'!B302</f>
        <v xml:space="preserve">ZARIZOVACI PREDMETY                     </v>
      </c>
      <c r="C27" s="22">
        <f>'Položkový rozpočet'!G330</f>
        <v>0</v>
      </c>
      <c r="D27" s="4">
        <f>'Položkový rozpočet'!H330</f>
        <v>0.15504999999999999</v>
      </c>
    </row>
    <row r="28" spans="1:4" s="1" customFormat="1" ht="11.25" x14ac:dyDescent="0.2">
      <c r="A28" s="1">
        <f>'Položkový rozpočet'!A332</f>
        <v>730</v>
      </c>
      <c r="B28" s="1" t="str">
        <f>'Položkový rozpočet'!B332</f>
        <v xml:space="preserve">USTREDNI VYTAPENI                       </v>
      </c>
      <c r="C28" s="22">
        <f>'Položkový rozpočet'!G336</f>
        <v>0</v>
      </c>
      <c r="D28" s="4">
        <f>'Položkový rozpočet'!H336</f>
        <v>0</v>
      </c>
    </row>
    <row r="29" spans="1:4" s="1" customFormat="1" ht="11.25" x14ac:dyDescent="0.2">
      <c r="A29" s="1">
        <f>'Položkový rozpočet'!A338</f>
        <v>740</v>
      </c>
      <c r="B29" s="1" t="str">
        <f>'Položkový rozpočet'!B338</f>
        <v xml:space="preserve">ELEKROINSTALACE                         </v>
      </c>
      <c r="C29" s="22">
        <f>'Položkový rozpočet'!G342</f>
        <v>0</v>
      </c>
      <c r="D29" s="4">
        <f>'Položkový rozpočet'!H342</f>
        <v>0</v>
      </c>
    </row>
    <row r="30" spans="1:4" s="1" customFormat="1" ht="11.25" x14ac:dyDescent="0.2">
      <c r="A30" s="1">
        <f>'Položkový rozpočet'!A344</f>
        <v>764</v>
      </c>
      <c r="B30" s="1" t="str">
        <f>'Položkový rozpočet'!B344</f>
        <v xml:space="preserve">KONSTRUKCE KLEMPIRSKE                   </v>
      </c>
      <c r="C30" s="22">
        <f>'Položkový rozpočet'!G350</f>
        <v>0</v>
      </c>
      <c r="D30" s="4">
        <f>'Položkový rozpočet'!H350</f>
        <v>2.8400000000000001E-3</v>
      </c>
    </row>
    <row r="31" spans="1:4" s="1" customFormat="1" ht="11.25" x14ac:dyDescent="0.2">
      <c r="A31" s="1">
        <f>'Položkový rozpočet'!A352</f>
        <v>766</v>
      </c>
      <c r="B31" s="1" t="str">
        <f>'Položkový rozpočet'!B352</f>
        <v xml:space="preserve">KONSTRUKCE TRUHLARSKE                   </v>
      </c>
      <c r="C31" s="22">
        <f>'Položkový rozpočet'!G382</f>
        <v>0</v>
      </c>
      <c r="D31" s="4">
        <f>'Položkový rozpočet'!H382</f>
        <v>0.3291</v>
      </c>
    </row>
    <row r="32" spans="1:4" s="1" customFormat="1" ht="11.25" x14ac:dyDescent="0.2">
      <c r="A32" s="1">
        <f>'Položkový rozpočet'!A384</f>
        <v>771</v>
      </c>
      <c r="B32" s="1" t="str">
        <f>'Položkový rozpočet'!B384</f>
        <v xml:space="preserve">PODLAHY Z DLAZDIC                       </v>
      </c>
      <c r="C32" s="22">
        <f>'Položkový rozpočet'!G406</f>
        <v>0</v>
      </c>
      <c r="D32" s="4">
        <f>'Položkový rozpočet'!H406</f>
        <v>0.65708999999999984</v>
      </c>
    </row>
    <row r="33" spans="1:4" s="1" customFormat="1" ht="11.25" x14ac:dyDescent="0.2">
      <c r="A33" s="1">
        <f>'Položkový rozpočet'!A408</f>
        <v>781</v>
      </c>
      <c r="B33" s="1" t="str">
        <f>'Položkový rozpočet'!B408</f>
        <v xml:space="preserve">OBKLADY KERAMICKE                       </v>
      </c>
      <c r="C33" s="22">
        <f>'Položkový rozpočet'!G424</f>
        <v>0</v>
      </c>
      <c r="D33" s="4">
        <f>'Položkový rozpočet'!H424</f>
        <v>0.79086000000000012</v>
      </c>
    </row>
    <row r="34" spans="1:4" s="1" customFormat="1" ht="11.25" x14ac:dyDescent="0.2">
      <c r="A34" s="1">
        <f>'Položkový rozpočet'!A426</f>
        <v>783</v>
      </c>
      <c r="B34" s="1" t="str">
        <f>'Položkový rozpočet'!B426</f>
        <v xml:space="preserve">NATERY                                  </v>
      </c>
      <c r="C34" s="22">
        <f>'Položkový rozpočet'!G434</f>
        <v>0</v>
      </c>
      <c r="D34" s="4">
        <f>'Položkový rozpočet'!H434</f>
        <v>5.0189999999999999E-2</v>
      </c>
    </row>
    <row r="35" spans="1:4" s="1" customFormat="1" ht="11.25" x14ac:dyDescent="0.2">
      <c r="A35" s="1">
        <f>'Položkový rozpočet'!A436</f>
        <v>784</v>
      </c>
      <c r="B35" s="1" t="str">
        <f>'Položkový rozpočet'!B436</f>
        <v xml:space="preserve">MALBY                                   </v>
      </c>
      <c r="C35" s="22">
        <f>'Položkový rozpočet'!G442</f>
        <v>0</v>
      </c>
      <c r="D35" s="4">
        <f>'Položkový rozpočet'!H442</f>
        <v>8.2500000000000004E-2</v>
      </c>
    </row>
    <row r="36" spans="1:4" s="1" customFormat="1" ht="11.25" x14ac:dyDescent="0.2">
      <c r="C36" s="22"/>
      <c r="D36" s="4"/>
    </row>
    <row r="37" spans="1:4" s="1" customFormat="1" ht="11.25" x14ac:dyDescent="0.2">
      <c r="A37" s="30" t="s">
        <v>451</v>
      </c>
      <c r="B37" s="43"/>
      <c r="C37" s="51" t="s">
        <v>10</v>
      </c>
      <c r="D37" s="52" t="s">
        <v>455</v>
      </c>
    </row>
    <row r="38" spans="1:4" s="1" customFormat="1" ht="11.25" x14ac:dyDescent="0.2">
      <c r="A38" s="28"/>
      <c r="B38" s="36" t="s">
        <v>456</v>
      </c>
      <c r="C38" s="53">
        <f>'Položkový rozpočet'!G445</f>
        <v>0</v>
      </c>
      <c r="D38" s="41"/>
    </row>
    <row r="39" spans="1:4" s="1" customFormat="1" ht="11.25" x14ac:dyDescent="0.2">
      <c r="A39" s="28"/>
      <c r="B39" s="36" t="s">
        <v>466</v>
      </c>
      <c r="C39" s="53">
        <f>'Položkový rozpočet'!E446</f>
        <v>0</v>
      </c>
      <c r="D39" s="41"/>
    </row>
    <row r="40" spans="1:4" s="1" customFormat="1" ht="11.25" x14ac:dyDescent="0.2">
      <c r="A40" s="37"/>
      <c r="B40" s="38" t="s">
        <v>467</v>
      </c>
      <c r="C40" s="54">
        <f>'Položkový rozpočet'!F446</f>
        <v>0</v>
      </c>
      <c r="D40" s="42"/>
    </row>
    <row r="41" spans="1:4" s="1" customFormat="1" ht="11.25" x14ac:dyDescent="0.2">
      <c r="A41" s="37"/>
      <c r="B41" s="38" t="s">
        <v>458</v>
      </c>
      <c r="C41" s="50">
        <f>C40+C39+C38</f>
        <v>0</v>
      </c>
      <c r="D41" s="42">
        <f>'Položkový rozpočet'!H448</f>
        <v>65.956009999999992</v>
      </c>
    </row>
    <row r="42" spans="1:4" s="1" customFormat="1" ht="11.25" x14ac:dyDescent="0.2">
      <c r="C42" s="22"/>
      <c r="D42" s="4"/>
    </row>
    <row r="43" spans="1:4" s="1" customFormat="1" ht="11.25" x14ac:dyDescent="0.2">
      <c r="C43" s="22"/>
      <c r="D43" s="4"/>
    </row>
    <row r="44" spans="1:4" s="1" customFormat="1" ht="11.25" x14ac:dyDescent="0.2">
      <c r="C44" s="22"/>
      <c r="D44" s="4"/>
    </row>
    <row r="45" spans="1:4" s="1" customFormat="1" ht="11.25" x14ac:dyDescent="0.2">
      <c r="C45" s="22"/>
      <c r="D45" s="4"/>
    </row>
    <row r="46" spans="1:4" s="1" customFormat="1" ht="11.25" x14ac:dyDescent="0.2">
      <c r="C46" s="22"/>
      <c r="D46" s="4"/>
    </row>
    <row r="47" spans="1:4" s="1" customFormat="1" ht="11.25" x14ac:dyDescent="0.2">
      <c r="C47" s="22"/>
      <c r="D47" s="4"/>
    </row>
    <row r="48" spans="1:4" s="1" customFormat="1" ht="11.25" x14ac:dyDescent="0.2">
      <c r="C48" s="22"/>
      <c r="D48" s="4"/>
    </row>
    <row r="49" spans="3:4" s="1" customFormat="1" ht="11.25" x14ac:dyDescent="0.2">
      <c r="C49" s="22"/>
      <c r="D49" s="4"/>
    </row>
    <row r="50" spans="3:4" s="1" customFormat="1" ht="11.25" x14ac:dyDescent="0.2">
      <c r="C50" s="22"/>
      <c r="D50" s="4"/>
    </row>
    <row r="51" spans="3:4" s="1" customFormat="1" ht="11.25" x14ac:dyDescent="0.2">
      <c r="C51" s="22"/>
      <c r="D51" s="4"/>
    </row>
    <row r="52" spans="3:4" s="1" customFormat="1" ht="11.25" x14ac:dyDescent="0.2">
      <c r="C52" s="22"/>
      <c r="D52" s="4"/>
    </row>
    <row r="53" spans="3:4" s="1" customFormat="1" ht="11.25" x14ac:dyDescent="0.2">
      <c r="C53" s="22"/>
      <c r="D53" s="4"/>
    </row>
    <row r="54" spans="3:4" s="1" customFormat="1" ht="11.25" x14ac:dyDescent="0.2">
      <c r="C54" s="22"/>
      <c r="D54" s="4"/>
    </row>
    <row r="55" spans="3:4" s="1" customFormat="1" ht="11.25" x14ac:dyDescent="0.2">
      <c r="C55" s="22"/>
      <c r="D55" s="4"/>
    </row>
    <row r="56" spans="3:4" s="1" customFormat="1" ht="11.25" x14ac:dyDescent="0.2">
      <c r="C56" s="22"/>
      <c r="D56" s="4"/>
    </row>
    <row r="57" spans="3:4" s="1" customFormat="1" ht="11.25" x14ac:dyDescent="0.2">
      <c r="C57" s="22"/>
      <c r="D57" s="4"/>
    </row>
    <row r="58" spans="3:4" s="1" customFormat="1" ht="11.25" x14ac:dyDescent="0.2">
      <c r="C58" s="22"/>
      <c r="D58" s="4"/>
    </row>
    <row r="59" spans="3:4" s="1" customFormat="1" ht="11.25" x14ac:dyDescent="0.2">
      <c r="C59" s="22"/>
      <c r="D59" s="4"/>
    </row>
    <row r="60" spans="3:4" s="1" customFormat="1" ht="11.25" x14ac:dyDescent="0.2">
      <c r="C60" s="22"/>
      <c r="D60" s="4"/>
    </row>
    <row r="61" spans="3:4" s="1" customFormat="1" ht="11.25" x14ac:dyDescent="0.2">
      <c r="C61" s="22"/>
      <c r="D61" s="4"/>
    </row>
    <row r="62" spans="3:4" s="1" customFormat="1" ht="11.25" x14ac:dyDescent="0.2">
      <c r="C62" s="22"/>
      <c r="D62" s="4"/>
    </row>
    <row r="63" spans="3:4" s="1" customFormat="1" ht="11.25" x14ac:dyDescent="0.2">
      <c r="C63" s="22"/>
      <c r="D63" s="4"/>
    </row>
    <row r="64" spans="3:4" s="1" customFormat="1" ht="11.25" x14ac:dyDescent="0.2">
      <c r="C64" s="22"/>
      <c r="D64" s="4"/>
    </row>
    <row r="65" spans="3:4" s="1" customFormat="1" ht="11.25" x14ac:dyDescent="0.2">
      <c r="C65" s="22"/>
      <c r="D65" s="4"/>
    </row>
    <row r="66" spans="3:4" s="1" customFormat="1" ht="11.25" x14ac:dyDescent="0.2">
      <c r="C66" s="22"/>
      <c r="D66" s="4"/>
    </row>
    <row r="67" spans="3:4" s="1" customFormat="1" ht="11.25" x14ac:dyDescent="0.2">
      <c r="C67" s="22"/>
      <c r="D67" s="4"/>
    </row>
    <row r="68" spans="3:4" s="1" customFormat="1" ht="11.25" x14ac:dyDescent="0.2">
      <c r="C68" s="22"/>
      <c r="D68" s="4"/>
    </row>
    <row r="69" spans="3:4" s="1" customFormat="1" ht="11.25" x14ac:dyDescent="0.2">
      <c r="C69" s="22"/>
      <c r="D69" s="4"/>
    </row>
    <row r="70" spans="3:4" s="1" customFormat="1" ht="11.25" x14ac:dyDescent="0.2">
      <c r="C70" s="22"/>
      <c r="D70" s="4"/>
    </row>
    <row r="71" spans="3:4" s="1" customFormat="1" ht="11.25" x14ac:dyDescent="0.2">
      <c r="C71" s="22"/>
      <c r="D71" s="4"/>
    </row>
    <row r="72" spans="3:4" s="1" customFormat="1" ht="11.25" x14ac:dyDescent="0.2">
      <c r="C72" s="22"/>
      <c r="D72" s="4"/>
    </row>
    <row r="73" spans="3:4" s="1" customFormat="1" ht="11.25" x14ac:dyDescent="0.2">
      <c r="C73" s="22"/>
      <c r="D73" s="4"/>
    </row>
    <row r="74" spans="3:4" s="1" customFormat="1" ht="11.25" x14ac:dyDescent="0.2">
      <c r="C74" s="22"/>
      <c r="D74" s="4"/>
    </row>
    <row r="75" spans="3:4" s="1" customFormat="1" ht="11.25" x14ac:dyDescent="0.2">
      <c r="C75" s="22"/>
      <c r="D75" s="4"/>
    </row>
    <row r="76" spans="3:4" s="1" customFormat="1" ht="11.25" x14ac:dyDescent="0.2">
      <c r="C76" s="22"/>
      <c r="D76" s="4"/>
    </row>
    <row r="77" spans="3:4" s="1" customFormat="1" ht="11.25" x14ac:dyDescent="0.2">
      <c r="C77" s="22"/>
      <c r="D77" s="4"/>
    </row>
    <row r="78" spans="3:4" s="1" customFormat="1" ht="11.25" x14ac:dyDescent="0.2">
      <c r="C78" s="22"/>
      <c r="D78" s="4"/>
    </row>
    <row r="79" spans="3:4" s="1" customFormat="1" ht="11.25" x14ac:dyDescent="0.2">
      <c r="C79" s="22"/>
      <c r="D79" s="4"/>
    </row>
    <row r="80" spans="3:4" s="1" customFormat="1" ht="11.25" x14ac:dyDescent="0.2">
      <c r="C80" s="22"/>
      <c r="D80" s="4"/>
    </row>
    <row r="81" spans="3:4" s="1" customFormat="1" ht="11.25" x14ac:dyDescent="0.2">
      <c r="C81" s="22"/>
      <c r="D81" s="4"/>
    </row>
    <row r="82" spans="3:4" s="1" customFormat="1" ht="11.25" x14ac:dyDescent="0.2">
      <c r="C82" s="22"/>
      <c r="D82" s="4"/>
    </row>
    <row r="83" spans="3:4" s="1" customFormat="1" ht="11.25" x14ac:dyDescent="0.2">
      <c r="C83" s="22"/>
      <c r="D83" s="4"/>
    </row>
    <row r="84" spans="3:4" s="1" customFormat="1" ht="11.25" x14ac:dyDescent="0.2">
      <c r="C84" s="22"/>
      <c r="D84" s="4"/>
    </row>
    <row r="85" spans="3:4" s="1" customFormat="1" ht="11.25" x14ac:dyDescent="0.2">
      <c r="C85" s="22"/>
      <c r="D85" s="4"/>
    </row>
    <row r="86" spans="3:4" s="1" customFormat="1" ht="11.25" x14ac:dyDescent="0.2">
      <c r="C86" s="22"/>
      <c r="D86" s="4"/>
    </row>
    <row r="87" spans="3:4" s="1" customFormat="1" ht="11.25" x14ac:dyDescent="0.2">
      <c r="C87" s="22"/>
      <c r="D87" s="4"/>
    </row>
    <row r="88" spans="3:4" s="1" customFormat="1" ht="11.25" x14ac:dyDescent="0.2">
      <c r="C88" s="22"/>
      <c r="D88" s="4"/>
    </row>
    <row r="89" spans="3:4" s="1" customFormat="1" ht="11.25" x14ac:dyDescent="0.2">
      <c r="C89" s="22"/>
      <c r="D89" s="4"/>
    </row>
    <row r="90" spans="3:4" s="1" customFormat="1" ht="11.25" x14ac:dyDescent="0.2">
      <c r="C90" s="22"/>
      <c r="D90" s="4"/>
    </row>
    <row r="91" spans="3:4" s="1" customFormat="1" ht="11.25" x14ac:dyDescent="0.2">
      <c r="C91" s="22"/>
      <c r="D91" s="4"/>
    </row>
    <row r="92" spans="3:4" s="1" customFormat="1" ht="11.25" x14ac:dyDescent="0.2">
      <c r="C92" s="22"/>
      <c r="D92" s="4"/>
    </row>
    <row r="93" spans="3:4" s="1" customFormat="1" ht="11.25" x14ac:dyDescent="0.2">
      <c r="C93" s="22"/>
      <c r="D93" s="4"/>
    </row>
    <row r="94" spans="3:4" s="1" customFormat="1" ht="11.25" x14ac:dyDescent="0.2">
      <c r="C94" s="22"/>
      <c r="D94" s="4"/>
    </row>
    <row r="95" spans="3:4" s="1" customFormat="1" ht="11.25" x14ac:dyDescent="0.2">
      <c r="C95" s="22"/>
      <c r="D95" s="4"/>
    </row>
    <row r="96" spans="3:4" s="1" customFormat="1" ht="11.25" x14ac:dyDescent="0.2">
      <c r="C96" s="22"/>
      <c r="D96" s="4"/>
    </row>
    <row r="97" spans="3:4" s="1" customFormat="1" ht="11.25" x14ac:dyDescent="0.2">
      <c r="C97" s="22"/>
      <c r="D97" s="4"/>
    </row>
    <row r="98" spans="3:4" s="1" customFormat="1" ht="11.25" x14ac:dyDescent="0.2">
      <c r="C98" s="22"/>
      <c r="D98" s="4"/>
    </row>
    <row r="99" spans="3:4" s="1" customFormat="1" ht="11.25" x14ac:dyDescent="0.2">
      <c r="C99" s="22"/>
      <c r="D99" s="4"/>
    </row>
    <row r="100" spans="3:4" s="1" customFormat="1" ht="11.25" x14ac:dyDescent="0.2">
      <c r="C100" s="22"/>
      <c r="D100" s="4"/>
    </row>
    <row r="101" spans="3:4" s="1" customFormat="1" ht="11.25" x14ac:dyDescent="0.2">
      <c r="C101" s="22"/>
      <c r="D101" s="4"/>
    </row>
    <row r="102" spans="3:4" s="1" customFormat="1" ht="11.25" x14ac:dyDescent="0.2">
      <c r="C102" s="22"/>
      <c r="D102" s="4"/>
    </row>
    <row r="103" spans="3:4" s="1" customFormat="1" ht="11.25" x14ac:dyDescent="0.2">
      <c r="C103" s="22"/>
      <c r="D103" s="4"/>
    </row>
    <row r="104" spans="3:4" s="1" customFormat="1" ht="11.25" x14ac:dyDescent="0.2">
      <c r="C104" s="22"/>
      <c r="D104" s="4"/>
    </row>
    <row r="105" spans="3:4" s="1" customFormat="1" ht="11.25" x14ac:dyDescent="0.2">
      <c r="C105" s="22"/>
      <c r="D105" s="4"/>
    </row>
    <row r="106" spans="3:4" s="1" customFormat="1" ht="11.25" x14ac:dyDescent="0.2">
      <c r="C106" s="22"/>
      <c r="D106" s="4"/>
    </row>
    <row r="107" spans="3:4" s="1" customFormat="1" ht="11.25" x14ac:dyDescent="0.2">
      <c r="C107" s="22"/>
      <c r="D107" s="4"/>
    </row>
    <row r="108" spans="3:4" s="1" customFormat="1" ht="11.25" x14ac:dyDescent="0.2">
      <c r="C108" s="22"/>
      <c r="D108" s="4"/>
    </row>
    <row r="109" spans="3:4" s="1" customFormat="1" ht="11.25" x14ac:dyDescent="0.2">
      <c r="C109" s="22"/>
      <c r="D109" s="4"/>
    </row>
    <row r="110" spans="3:4" s="1" customFormat="1" ht="11.25" x14ac:dyDescent="0.2">
      <c r="C110" s="22"/>
      <c r="D110" s="4"/>
    </row>
    <row r="111" spans="3:4" s="1" customFormat="1" ht="11.25" x14ac:dyDescent="0.2">
      <c r="C111" s="22"/>
      <c r="D111" s="4"/>
    </row>
    <row r="112" spans="3:4" s="1" customFormat="1" ht="11.25" x14ac:dyDescent="0.2">
      <c r="C112" s="22"/>
      <c r="D112" s="4"/>
    </row>
    <row r="113" spans="3:4" s="1" customFormat="1" ht="11.25" x14ac:dyDescent="0.2">
      <c r="C113" s="22"/>
      <c r="D113" s="4"/>
    </row>
    <row r="114" spans="3:4" s="1" customFormat="1" ht="11.25" x14ac:dyDescent="0.2">
      <c r="C114" s="22"/>
      <c r="D114" s="4"/>
    </row>
    <row r="115" spans="3:4" s="1" customFormat="1" ht="11.25" x14ac:dyDescent="0.2">
      <c r="C115" s="22"/>
      <c r="D115" s="4"/>
    </row>
    <row r="116" spans="3:4" s="1" customFormat="1" ht="11.25" x14ac:dyDescent="0.2">
      <c r="C116" s="22"/>
      <c r="D116" s="4"/>
    </row>
    <row r="117" spans="3:4" s="1" customFormat="1" ht="11.25" x14ac:dyDescent="0.2">
      <c r="C117" s="22"/>
      <c r="D117" s="4"/>
    </row>
    <row r="118" spans="3:4" s="1" customFormat="1" ht="11.25" x14ac:dyDescent="0.2">
      <c r="C118" s="22"/>
      <c r="D118" s="4"/>
    </row>
    <row r="119" spans="3:4" s="1" customFormat="1" ht="11.25" x14ac:dyDescent="0.2">
      <c r="C119" s="22"/>
      <c r="D119" s="4"/>
    </row>
    <row r="120" spans="3:4" s="1" customFormat="1" ht="11.25" x14ac:dyDescent="0.2">
      <c r="C120" s="22"/>
      <c r="D120" s="4"/>
    </row>
    <row r="121" spans="3:4" s="1" customFormat="1" ht="11.25" x14ac:dyDescent="0.2">
      <c r="C121" s="22"/>
      <c r="D121" s="4"/>
    </row>
    <row r="122" spans="3:4" s="1" customFormat="1" ht="11.25" x14ac:dyDescent="0.2">
      <c r="C122" s="22"/>
      <c r="D122" s="4"/>
    </row>
    <row r="123" spans="3:4" s="1" customFormat="1" ht="11.25" x14ac:dyDescent="0.2">
      <c r="C123" s="22"/>
      <c r="D123" s="4"/>
    </row>
    <row r="124" spans="3:4" s="1" customFormat="1" ht="11.25" x14ac:dyDescent="0.2">
      <c r="C124" s="22"/>
      <c r="D124" s="4"/>
    </row>
    <row r="125" spans="3:4" s="1" customFormat="1" ht="11.25" x14ac:dyDescent="0.2">
      <c r="C125" s="22"/>
      <c r="D125" s="4"/>
    </row>
    <row r="126" spans="3:4" s="1" customFormat="1" ht="11.25" x14ac:dyDescent="0.2">
      <c r="C126" s="22"/>
      <c r="D126" s="4"/>
    </row>
    <row r="127" spans="3:4" s="1" customFormat="1" ht="11.25" x14ac:dyDescent="0.2">
      <c r="C127" s="22"/>
      <c r="D127" s="4"/>
    </row>
    <row r="128" spans="3:4" s="1" customFormat="1" ht="11.25" x14ac:dyDescent="0.2">
      <c r="C128" s="22"/>
      <c r="D128" s="4"/>
    </row>
    <row r="129" spans="3:4" s="1" customFormat="1" ht="11.25" x14ac:dyDescent="0.2">
      <c r="C129" s="22"/>
      <c r="D129" s="4"/>
    </row>
    <row r="130" spans="3:4" s="1" customFormat="1" ht="11.25" x14ac:dyDescent="0.2">
      <c r="C130" s="22"/>
      <c r="D130" s="4"/>
    </row>
    <row r="131" spans="3:4" s="1" customFormat="1" ht="11.25" x14ac:dyDescent="0.2">
      <c r="C131" s="22"/>
      <c r="D131" s="4"/>
    </row>
    <row r="132" spans="3:4" s="1" customFormat="1" ht="11.25" x14ac:dyDescent="0.2">
      <c r="C132" s="22"/>
      <c r="D132" s="4"/>
    </row>
    <row r="133" spans="3:4" s="1" customFormat="1" ht="11.25" x14ac:dyDescent="0.2">
      <c r="C133" s="22"/>
      <c r="D133" s="4"/>
    </row>
    <row r="134" spans="3:4" s="1" customFormat="1" ht="11.25" x14ac:dyDescent="0.2">
      <c r="C134" s="22"/>
      <c r="D134" s="4"/>
    </row>
    <row r="135" spans="3:4" s="1" customFormat="1" ht="11.25" x14ac:dyDescent="0.2">
      <c r="C135" s="22"/>
      <c r="D135" s="4"/>
    </row>
    <row r="136" spans="3:4" s="1" customFormat="1" ht="11.25" x14ac:dyDescent="0.2">
      <c r="C136" s="22"/>
      <c r="D136" s="4"/>
    </row>
    <row r="137" spans="3:4" s="1" customFormat="1" ht="11.25" x14ac:dyDescent="0.2">
      <c r="C137" s="22"/>
      <c r="D137" s="4"/>
    </row>
    <row r="138" spans="3:4" s="1" customFormat="1" ht="11.25" x14ac:dyDescent="0.2">
      <c r="C138" s="22"/>
      <c r="D138" s="4"/>
    </row>
  </sheetData>
  <phoneticPr fontId="0" type="noConversion"/>
  <pageMargins left="0.78740157480314965" right="0.78740157480314965" top="0.59055118110236227" bottom="0.59055118110236227" header="0" footer="0"/>
  <pageSetup paperSize="9" orientation="portrait" horizontalDpi="360" verticalDpi="360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6</vt:i4>
      </vt:variant>
    </vt:vector>
  </HeadingPairs>
  <TitlesOfParts>
    <vt:vector size="8" baseType="lpstr">
      <vt:lpstr>Položkový rozpočet</vt:lpstr>
      <vt:lpstr>Rekapitulace</vt:lpstr>
      <vt:lpstr>DatumR</vt:lpstr>
      <vt:lpstr>NazevObjektu</vt:lpstr>
      <vt:lpstr>NazevStavby</vt:lpstr>
      <vt:lpstr>'Položkový rozpočet'!Názvy_tisku</vt:lpstr>
      <vt:lpstr>PolBegin</vt:lpstr>
      <vt:lpstr>PolBeginR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Ing. Hladík</dc:creator>
  <cp:keywords/>
  <dc:description/>
  <cp:lastModifiedBy>Martin Smolík</cp:lastModifiedBy>
  <cp:revision/>
  <dcterms:created xsi:type="dcterms:W3CDTF">1999-10-27T12:59:00Z</dcterms:created>
  <dcterms:modified xsi:type="dcterms:W3CDTF">2016-01-20T09:16:31Z</dcterms:modified>
</cp:coreProperties>
</file>