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codeName="Tento_sešit" defaultThemeVersion="124226"/>
  <mc:AlternateContent xmlns:mc="http://schemas.openxmlformats.org/markup-compatibility/2006">
    <mc:Choice Requires="x15">
      <x15ac:absPath xmlns:x15ac="http://schemas.microsoft.com/office/spreadsheetml/2010/11/ac" url="\\murafs1\home\uzivatele\tuma\Desktop\RA Projednání výběrového řízení na MKDS\"/>
    </mc:Choice>
  </mc:AlternateContent>
  <xr:revisionPtr revIDLastSave="0" documentId="13_ncr:1_{EC1B8677-4918-4CD1-A524-2C1D08AF2076}" xr6:coauthVersionLast="36" xr6:coauthVersionMax="36" xr10:uidLastSave="{00000000-0000-0000-0000-000000000000}"/>
  <bookViews>
    <workbookView xWindow="0" yWindow="0" windowWidth="23040" windowHeight="9060" tabRatio="862" activeTab="2" xr2:uid="{00000000-000D-0000-FFFF-FFFF00000000}"/>
  </bookViews>
  <sheets>
    <sheet name="Titulka" sheetId="34" r:id="rId1"/>
    <sheet name="Rekapitulace" sheetId="33" r:id="rId2"/>
    <sheet name="Centrální pracoviště MP+ulož." sheetId="23" r:id="rId3"/>
    <sheet name="Kam. body" sheetId="25" r:id="rId4"/>
  </sheets>
  <definedNames>
    <definedName name="_xlnm.Print_Area" localSheetId="2">'Centrální pracoviště MP+ulož.'!$A$1:$J$30</definedName>
  </definedNames>
  <calcPr calcId="179021"/>
  <customWorkbookViews>
    <customWorkbookView name="celá stránka" guid="{31DA76D3-F12D-11D4-BB75-00E0290F485E}" maximized="1" windowWidth="796" windowHeight="456" activeSheetId="13" showStatusbar="0"/>
    <customWorkbookView name="Zobrazení pro tisk" guid="{7E48DE15-F134-11D4-BB75-00E0290F485E}" maximized="1" windowWidth="796" windowHeight="456" activeSheetId="13" showStatusbar="0"/>
    <customWorkbookView name="Práce s položkami" guid="{7E48DE16-F134-11D4-BB75-00E0290F485E}" maximized="1" windowWidth="796" windowHeight="456" activeSheetId="13" showStatusbar="0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32" i="25" l="1"/>
  <c r="G32" i="25"/>
  <c r="I27" i="25"/>
  <c r="G27" i="25"/>
  <c r="G9" i="25"/>
  <c r="J9" i="25" s="1"/>
  <c r="E7" i="33"/>
  <c r="J32" i="25" l="1"/>
  <c r="J27" i="25"/>
  <c r="I18" i="23"/>
  <c r="G18" i="23"/>
  <c r="I17" i="23"/>
  <c r="G17" i="23"/>
  <c r="I16" i="23"/>
  <c r="G16" i="23"/>
  <c r="I15" i="23"/>
  <c r="G15" i="23"/>
  <c r="I14" i="23"/>
  <c r="G14" i="23"/>
  <c r="I13" i="23"/>
  <c r="G13" i="23"/>
  <c r="I12" i="23"/>
  <c r="G12" i="23"/>
  <c r="J12" i="23" s="1"/>
  <c r="I11" i="23"/>
  <c r="G11" i="23"/>
  <c r="I10" i="23"/>
  <c r="G10" i="23"/>
  <c r="I9" i="23"/>
  <c r="G9" i="23"/>
  <c r="I8" i="23"/>
  <c r="G8" i="23"/>
  <c r="I7" i="23"/>
  <c r="G7" i="23"/>
  <c r="I36" i="25"/>
  <c r="G36" i="25"/>
  <c r="I35" i="25"/>
  <c r="G35" i="25"/>
  <c r="J35" i="25" s="1"/>
  <c r="I34" i="25"/>
  <c r="G34" i="25"/>
  <c r="I33" i="25"/>
  <c r="G33" i="25"/>
  <c r="I31" i="25"/>
  <c r="G31" i="25"/>
  <c r="I30" i="25"/>
  <c r="G30" i="25"/>
  <c r="I29" i="25"/>
  <c r="G29" i="25"/>
  <c r="I28" i="25"/>
  <c r="G28" i="25"/>
  <c r="I26" i="25"/>
  <c r="G26" i="25"/>
  <c r="I25" i="25"/>
  <c r="G25" i="25"/>
  <c r="C20" i="25" s="1"/>
  <c r="J9" i="23" l="1"/>
  <c r="J17" i="23"/>
  <c r="C21" i="25"/>
  <c r="D7" i="33" s="1"/>
  <c r="J29" i="25"/>
  <c r="J34" i="25"/>
  <c r="J25" i="25"/>
  <c r="J33" i="25"/>
  <c r="C7" i="33"/>
  <c r="J16" i="23"/>
  <c r="J15" i="23"/>
  <c r="J8" i="23"/>
  <c r="J10" i="23"/>
  <c r="J13" i="23"/>
  <c r="J7" i="23"/>
  <c r="J11" i="23"/>
  <c r="J14" i="23"/>
  <c r="J18" i="23"/>
  <c r="J26" i="25"/>
  <c r="J31" i="25"/>
  <c r="J28" i="25"/>
  <c r="J30" i="25"/>
  <c r="J36" i="25"/>
  <c r="C23" i="25" l="1"/>
  <c r="E5" i="33"/>
  <c r="I28" i="23"/>
  <c r="G28" i="23"/>
  <c r="I27" i="23"/>
  <c r="G27" i="23"/>
  <c r="I26" i="23"/>
  <c r="G26" i="23"/>
  <c r="C5" i="33" l="1"/>
  <c r="D5" i="33"/>
  <c r="J27" i="23"/>
  <c r="J28" i="23"/>
  <c r="J26" i="23"/>
  <c r="F5" i="33" l="1"/>
  <c r="G5" i="33" s="1"/>
  <c r="G11" i="25" l="1"/>
  <c r="J11" i="25" l="1"/>
  <c r="G10" i="25" l="1"/>
  <c r="G15" i="25"/>
  <c r="G16" i="25"/>
  <c r="G17" i="25"/>
  <c r="G14" i="25"/>
  <c r="G13" i="25"/>
  <c r="G12" i="25"/>
  <c r="G8" i="25"/>
  <c r="G7" i="25"/>
  <c r="E6" i="33"/>
  <c r="E4" i="33"/>
  <c r="D4" i="33" l="1"/>
  <c r="C6" i="33"/>
  <c r="C4" i="33"/>
  <c r="J10" i="25"/>
  <c r="D6" i="33"/>
  <c r="J16" i="25"/>
  <c r="J7" i="25"/>
  <c r="J8" i="25"/>
  <c r="J12" i="25"/>
  <c r="J13" i="25"/>
  <c r="J17" i="25"/>
  <c r="J15" i="25"/>
  <c r="J14" i="25"/>
  <c r="E8" i="33"/>
  <c r="F7" i="33" l="1"/>
  <c r="G7" i="33" s="1"/>
  <c r="F4" i="33"/>
  <c r="G4" i="33" s="1"/>
  <c r="F6" i="33"/>
  <c r="G6" i="33" s="1"/>
  <c r="C8" i="33" l="1"/>
  <c r="D8" i="33"/>
  <c r="F8" i="33"/>
  <c r="F10" i="33" s="1"/>
</calcChain>
</file>

<file path=xl/sharedStrings.xml><?xml version="1.0" encoding="utf-8"?>
<sst xmlns="http://schemas.openxmlformats.org/spreadsheetml/2006/main" count="181" uniqueCount="75">
  <si>
    <t>typ</t>
  </si>
  <si>
    <t>množství</t>
  </si>
  <si>
    <t>montáž</t>
  </si>
  <si>
    <t>Materiál</t>
  </si>
  <si>
    <t>Montáž</t>
  </si>
  <si>
    <t>Celkem bez DPH</t>
  </si>
  <si>
    <t>montáž celk.</t>
  </si>
  <si>
    <t>celkem</t>
  </si>
  <si>
    <t>materiál</t>
  </si>
  <si>
    <t>materiál celk.</t>
  </si>
  <si>
    <t>ks</t>
  </si>
  <si>
    <t>popis</t>
  </si>
  <si>
    <t xml:space="preserve">jednotka </t>
  </si>
  <si>
    <t>Jiné náklady</t>
  </si>
  <si>
    <t>Celkem včetně DPH</t>
  </si>
  <si>
    <t>kpl</t>
  </si>
  <si>
    <t>Nespecifikovaný instalační materiál</t>
  </si>
  <si>
    <t>Další nespecifikované činnosti</t>
  </si>
  <si>
    <t>Doprava osob a materiálu</t>
  </si>
  <si>
    <t>Oživení a programování systému</t>
  </si>
  <si>
    <t>Zaškolení obsluhy</t>
  </si>
  <si>
    <t>UPS</t>
  </si>
  <si>
    <t>Switch</t>
  </si>
  <si>
    <t>Kamera PTZ</t>
  </si>
  <si>
    <t>Rozvaděč</t>
  </si>
  <si>
    <t>Rekapitulace nákladů</t>
  </si>
  <si>
    <t>Celkem za položku</t>
  </si>
  <si>
    <t>DPH</t>
  </si>
  <si>
    <t>Zdroj pro kameru</t>
  </si>
  <si>
    <t>Zdroj 24V AC/DC pro napájení kamery</t>
  </si>
  <si>
    <t>pol.</t>
  </si>
  <si>
    <t>Pronájem plošiny</t>
  </si>
  <si>
    <t>Celkem s DPH</t>
  </si>
  <si>
    <t>Nespecifikovaný instalační materiál včetně kabelů, rackové skříně a držáku monitorů</t>
  </si>
  <si>
    <t>Příloha č. 2</t>
  </si>
  <si>
    <t>Název projektu:</t>
  </si>
  <si>
    <t>Výkaz - výměr</t>
  </si>
  <si>
    <t>Základní software</t>
  </si>
  <si>
    <t>Oceněný</t>
  </si>
  <si>
    <t>Spoj</t>
  </si>
  <si>
    <t>Miniaturní neřízený průmyslový switch s rozšířeným rozsahem prac. Teploty, 5 x 10/100TX RJ-45 včetně vhodného napájecího zdroje</t>
  </si>
  <si>
    <t>Rozvaděč IP 66, odolný UV, uzamykatelný, vybavený</t>
  </si>
  <si>
    <t>Přepěťová ochrana</t>
  </si>
  <si>
    <t>10/1000/1000Mb, RJ45</t>
  </si>
  <si>
    <t xml:space="preserve">switch 19", řízený, 16x10/100/1000Tx(RJ-45)+4x1000Fx(SFP slot) </t>
  </si>
  <si>
    <t>UPS 650VA záložní zdroj, ochrana technologie rozvaděče</t>
  </si>
  <si>
    <r>
      <t>Kamerový bod</t>
    </r>
    <r>
      <rPr>
        <b/>
        <sz val="12"/>
        <rFont val="MS Sans Serif"/>
        <charset val="238"/>
      </rPr>
      <t xml:space="preserve"> 7</t>
    </r>
  </si>
  <si>
    <r>
      <t>Kamerový bod</t>
    </r>
    <r>
      <rPr>
        <b/>
        <sz val="12"/>
        <color indexed="10"/>
        <rFont val="MS Sans Serif"/>
        <family val="2"/>
        <charset val="238"/>
      </rPr>
      <t xml:space="preserve"> </t>
    </r>
    <r>
      <rPr>
        <b/>
        <sz val="12"/>
        <rFont val="MS Sans Serif"/>
        <charset val="238"/>
      </rPr>
      <t>6</t>
    </r>
  </si>
  <si>
    <t>U hlavní komunikace</t>
  </si>
  <si>
    <t>U hřiště</t>
  </si>
  <si>
    <t>Otočná 4Mpx IP kam.(přesnější spec. v TZ), držák na sloup</t>
  </si>
  <si>
    <t>Velín MP na Ploužnici</t>
  </si>
  <si>
    <t>Lokální úložiště v Kuřívodech</t>
  </si>
  <si>
    <t>Kamerový bod 6</t>
  </si>
  <si>
    <t>Kamerový bod 7</t>
  </si>
  <si>
    <t xml:space="preserve">Úložiště </t>
  </si>
  <si>
    <t>PC správa + server</t>
  </si>
  <si>
    <t>Mon 4K 55"</t>
  </si>
  <si>
    <t>55"/137 cm LED velkoformátový průmyslový display pro režim 24/7, max. 4K rozlišení, 16:9, HDMI/VGA/DVI/BNC, Napájení 220-240V AC, 50/60Hz, Audio In (L/R), min. úhel 175°/175°. Kovový kryt. Standartní záruční doba 3 roky.</t>
  </si>
  <si>
    <t>Dohledové PC a řídící server. PC server pro správu a řízení systému, ovládání a přehrávání záznamů, vybavený speciálním software pro tuto činnost. 4x výstup pro monitor. Technické parametry serveru musí odpovídat nárokům použitého software, dvěma klientským pracovištím a 16 připojeným kamerám až v 4K rozlišení. Některé kamery budou rozlišovat a ukládat RZ automobilů.</t>
  </si>
  <si>
    <t>Nespecifikovaný instalační materiál včetně kabelů a držáku monitorů</t>
  </si>
  <si>
    <t>Lokální úložiště</t>
  </si>
  <si>
    <t>Datové uložiště pro ukládání obrazových dat z kamer. Min. datový tok do záznamu 300Mbps. Max. možná osazená kapacita úložiště min. 64TB. Oceněná kapacita úložiště musí být 8TB. Podpora H265 a rozlišení až do 12Mpx.</t>
  </si>
  <si>
    <t>Datové uložiště pro ukládání obrazových dat z kamer. Min. datový tok do záznamu 150Mbps. Max. možná osazená kapacita úložiště min. 32TB. Oceněná kapacita úložiště musí být 2TB. Podpora H265 a rozlišení až do 12Mpx.</t>
  </si>
  <si>
    <t>Rádiový transceiver pro Ethernet včetně antény a přísluš., 5GHz</t>
  </si>
  <si>
    <t xml:space="preserve">Rozšíření městského kamerového systému města Ralsko - vybudování nových </t>
  </si>
  <si>
    <t>kamerových bodů a modernizace videomanagement zařízení</t>
  </si>
  <si>
    <t>IO AGA 2018</t>
  </si>
  <si>
    <t>SD karta</t>
  </si>
  <si>
    <t>Paměťová SD karta s kapacitou 128GB pro záložní záznam přímo v kameře. Více v TZ.</t>
  </si>
  <si>
    <t>Micro SD karta</t>
  </si>
  <si>
    <t>Paměťová micro SD karta s kapacitou 128GB pro záložní záznam přímo v kameře. Více v TZ.</t>
  </si>
  <si>
    <t>Sloup</t>
  </si>
  <si>
    <t>Nový sloup pro kameru</t>
  </si>
  <si>
    <t>Základní licence software Klient-Server pro správu obrazu z 16 IP kamer a neomezeného počtu uživatelů s možností nastavení priorit mezi nimi. Základní licenci je možné kdykoli rozšiřovat pomocí licencí jednotlivých kamer. Další informace v TZ.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</si>
</sst>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Kč&quot;_-;\-* #,##0.00\ &quot;Kč&quot;_-;_-* &quot;-&quot;??\ &quot;Kč&quot;_-;_-@_-"/>
    <numFmt numFmtId="164" formatCode="#,##0.00\ &quot;Kč&quot;"/>
    <numFmt numFmtId="165" formatCode="_-* #,##0.00\ [$Kč-405]_-;\-* #,##0.00\ [$Kč-405]_-;_-* &quot;-&quot;??\ [$Kč-405]_-;_-@_-"/>
  </numFmts>
  <fonts count="21" x14ac:knownFonts="1">
    <font>
      <sz val="10"/>
      <name val="Arial CE"/>
      <charset val="238"/>
    </font>
    <font>
      <sz val="10"/>
      <name val="Arial CE"/>
      <charset val="238"/>
    </font>
    <font>
      <sz val="8.5"/>
      <name val="MS Sans Serif"/>
      <family val="2"/>
    </font>
    <font>
      <sz val="8"/>
      <name val="MS Sans Serif"/>
      <family val="2"/>
    </font>
    <font>
      <b/>
      <sz val="9"/>
      <name val="Arial"/>
      <family val="2"/>
      <charset val="238"/>
    </font>
    <font>
      <sz val="8.5"/>
      <name val="Arial"/>
      <family val="2"/>
      <charset val="238"/>
    </font>
    <font>
      <b/>
      <sz val="8.5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12"/>
      <name val="MS Sans Serif"/>
      <family val="2"/>
      <charset val="238"/>
    </font>
    <font>
      <b/>
      <sz val="12"/>
      <color indexed="10"/>
      <name val="MS Sans Serif"/>
      <family val="2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1"/>
      <name val="Arial"/>
      <family val="2"/>
      <charset val="238"/>
    </font>
    <font>
      <b/>
      <sz val="8.5"/>
      <name val="MS Sans Serif"/>
      <family val="2"/>
      <charset val="238"/>
    </font>
    <font>
      <sz val="11"/>
      <name val="Arial CE"/>
      <charset val="238"/>
    </font>
    <font>
      <b/>
      <sz val="11"/>
      <name val="Arial CE"/>
      <charset val="238"/>
    </font>
    <font>
      <sz val="24"/>
      <name val="Arial CE"/>
      <charset val="238"/>
    </font>
    <font>
      <b/>
      <sz val="12"/>
      <name val="Arial CE"/>
      <charset val="238"/>
    </font>
    <font>
      <sz val="18"/>
      <name val="Arial CE"/>
      <charset val="238"/>
    </font>
    <font>
      <b/>
      <sz val="12"/>
      <name val="MS Sans Serif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0" applyFont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0" fontId="13" fillId="0" borderId="0" xfId="0" applyFont="1" applyFill="1"/>
    <xf numFmtId="0" fontId="2" fillId="0" borderId="1" xfId="0" applyFont="1" applyFill="1" applyBorder="1"/>
    <xf numFmtId="0" fontId="0" fillId="0" borderId="1" xfId="0" applyBorder="1"/>
    <xf numFmtId="0" fontId="4" fillId="0" borderId="1" xfId="0" applyFont="1" applyFill="1" applyBorder="1"/>
    <xf numFmtId="165" fontId="4" fillId="0" borderId="1" xfId="1" applyNumberFormat="1" applyFont="1" applyFill="1" applyBorder="1" applyAlignment="1">
      <alignment horizontal="right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3" fontId="8" fillId="0" borderId="1" xfId="0" applyNumberFormat="1" applyFont="1" applyFill="1" applyBorder="1" applyAlignment="1" applyProtection="1">
      <alignment horizontal="right" vertical="center"/>
      <protection locked="0"/>
    </xf>
    <xf numFmtId="3" fontId="8" fillId="0" borderId="1" xfId="0" applyNumberFormat="1" applyFont="1" applyFill="1" applyBorder="1" applyAlignment="1" applyProtection="1">
      <alignment vertical="center"/>
      <protection locked="0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left"/>
    </xf>
    <xf numFmtId="0" fontId="8" fillId="0" borderId="1" xfId="0" applyFont="1" applyFill="1" applyBorder="1" applyAlignment="1">
      <alignment horizontal="left" wrapText="1"/>
    </xf>
    <xf numFmtId="1" fontId="8" fillId="0" borderId="1" xfId="0" applyNumberFormat="1" applyFont="1" applyFill="1" applyBorder="1" applyAlignment="1" applyProtection="1">
      <alignment horizontal="center"/>
      <protection locked="0"/>
    </xf>
    <xf numFmtId="0" fontId="8" fillId="0" borderId="1" xfId="0" applyFont="1" applyFill="1" applyBorder="1" applyAlignment="1" applyProtection="1">
      <alignment horizontal="center"/>
      <protection locked="0"/>
    </xf>
    <xf numFmtId="3" fontId="8" fillId="0" borderId="1" xfId="0" applyNumberFormat="1" applyFont="1" applyFill="1" applyBorder="1" applyAlignment="1" applyProtection="1">
      <alignment horizontal="right"/>
      <protection locked="0"/>
    </xf>
    <xf numFmtId="3" fontId="8" fillId="0" borderId="1" xfId="0" applyNumberFormat="1" applyFont="1" applyFill="1" applyBorder="1" applyProtection="1">
      <protection locked="0"/>
    </xf>
    <xf numFmtId="0" fontId="6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right"/>
    </xf>
    <xf numFmtId="164" fontId="4" fillId="0" borderId="0" xfId="0" applyNumberFormat="1" applyFont="1" applyFill="1" applyBorder="1" applyAlignment="1">
      <alignment horizontal="right"/>
    </xf>
    <xf numFmtId="0" fontId="6" fillId="0" borderId="0" xfId="0" applyFont="1" applyFill="1"/>
    <xf numFmtId="0" fontId="5" fillId="0" borderId="0" xfId="0" applyFont="1" applyFill="1" applyAlignment="1" applyProtection="1">
      <alignment horizontal="right"/>
      <protection locked="0"/>
    </xf>
    <xf numFmtId="14" fontId="5" fillId="0" borderId="0" xfId="0" applyNumberFormat="1" applyFont="1" applyFill="1" applyProtection="1">
      <protection locked="0"/>
    </xf>
    <xf numFmtId="164" fontId="4" fillId="0" borderId="1" xfId="0" applyNumberFormat="1" applyFont="1" applyFill="1" applyBorder="1" applyAlignment="1" applyProtection="1">
      <alignment horizontal="right"/>
      <protection locked="0"/>
    </xf>
    <xf numFmtId="164" fontId="4" fillId="0" borderId="0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Border="1"/>
    <xf numFmtId="164" fontId="4" fillId="0" borderId="2" xfId="0" applyNumberFormat="1" applyFont="1" applyFill="1" applyBorder="1" applyAlignment="1">
      <alignment horizontal="right"/>
    </xf>
    <xf numFmtId="164" fontId="4" fillId="0" borderId="2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5" fillId="0" borderId="0" xfId="0" applyFont="1" applyFill="1" applyBorder="1" applyAlignment="1" applyProtection="1">
      <alignment horizontal="right"/>
      <protection locked="0"/>
    </xf>
    <xf numFmtId="14" fontId="5" fillId="0" borderId="0" xfId="0" applyNumberFormat="1" applyFont="1" applyFill="1" applyBorder="1" applyProtection="1">
      <protection locked="0"/>
    </xf>
    <xf numFmtId="164" fontId="4" fillId="0" borderId="3" xfId="0" applyNumberFormat="1" applyFont="1" applyFill="1" applyBorder="1" applyAlignment="1">
      <alignment horizontal="right"/>
    </xf>
    <xf numFmtId="164" fontId="4" fillId="0" borderId="3" xfId="0" applyNumberFormat="1" applyFont="1" applyFill="1" applyBorder="1" applyAlignment="1" applyProtection="1">
      <alignment horizontal="right"/>
      <protection locked="0"/>
    </xf>
    <xf numFmtId="0" fontId="14" fillId="0" borderId="0" xfId="0" applyFont="1"/>
    <xf numFmtId="0" fontId="13" fillId="0" borderId="1" xfId="0" applyFont="1" applyFill="1" applyBorder="1"/>
    <xf numFmtId="165" fontId="15" fillId="0" borderId="1" xfId="1" applyNumberFormat="1" applyFont="1" applyBorder="1"/>
    <xf numFmtId="10" fontId="15" fillId="0" borderId="1" xfId="1" applyNumberFormat="1" applyFont="1" applyBorder="1"/>
    <xf numFmtId="165" fontId="16" fillId="0" borderId="1" xfId="1" applyNumberFormat="1" applyFont="1" applyBorder="1"/>
    <xf numFmtId="165" fontId="0" fillId="0" borderId="1" xfId="0" applyNumberFormat="1" applyBorder="1"/>
    <xf numFmtId="165" fontId="15" fillId="0" borderId="2" xfId="1" applyNumberFormat="1" applyFont="1" applyBorder="1"/>
    <xf numFmtId="165" fontId="0" fillId="0" borderId="5" xfId="0" applyNumberFormat="1" applyBorder="1"/>
    <xf numFmtId="165" fontId="12" fillId="0" borderId="0" xfId="0" applyNumberFormat="1" applyFont="1"/>
    <xf numFmtId="0" fontId="7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left" wrapText="1"/>
    </xf>
    <xf numFmtId="1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3" fontId="8" fillId="0" borderId="0" xfId="0" applyNumberFormat="1" applyFont="1" applyFill="1" applyBorder="1" applyAlignment="1" applyProtection="1">
      <alignment horizontal="right"/>
      <protection locked="0"/>
    </xf>
    <xf numFmtId="3" fontId="8" fillId="0" borderId="0" xfId="0" applyNumberFormat="1" applyFont="1" applyFill="1" applyBorder="1" applyProtection="1">
      <protection locked="0"/>
    </xf>
    <xf numFmtId="49" fontId="7" fillId="0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vertical="center"/>
    </xf>
    <xf numFmtId="0" fontId="18" fillId="0" borderId="0" xfId="0" applyFont="1" applyAlignment="1">
      <alignment vertical="center" wrapText="1"/>
    </xf>
    <xf numFmtId="0" fontId="11" fillId="0" borderId="0" xfId="0" applyFont="1" applyAlignment="1">
      <alignment vertical="center"/>
    </xf>
    <xf numFmtId="0" fontId="7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1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3" fontId="8" fillId="0" borderId="0" xfId="0" applyNumberFormat="1" applyFont="1" applyFill="1" applyBorder="1" applyAlignment="1" applyProtection="1">
      <alignment horizontal="right" vertical="center"/>
      <protection locked="0"/>
    </xf>
    <xf numFmtId="3" fontId="8" fillId="0" borderId="0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/>
    <xf numFmtId="0" fontId="2" fillId="0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4" xfId="0" applyFont="1" applyFill="1" applyBorder="1" applyAlignment="1">
      <alignment horizontal="left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0"/>
  <sheetViews>
    <sheetView view="pageBreakPreview" topLeftCell="A28" zoomScaleNormal="100" zoomScaleSheetLayoutView="100" workbookViewId="0">
      <selection activeCell="B16" sqref="B16"/>
    </sheetView>
  </sheetViews>
  <sheetFormatPr defaultRowHeight="12.75" x14ac:dyDescent="0.2"/>
  <cols>
    <col min="1" max="1" width="14.42578125" customWidth="1"/>
  </cols>
  <sheetData>
    <row r="1" spans="1:9" ht="15" x14ac:dyDescent="0.2">
      <c r="H1" s="10" t="s">
        <v>34</v>
      </c>
    </row>
    <row r="8" spans="1:9" ht="30" x14ac:dyDescent="0.4">
      <c r="A8" s="79"/>
      <c r="B8" s="79"/>
      <c r="C8" s="79"/>
      <c r="D8" s="79"/>
      <c r="E8" s="79"/>
      <c r="F8" s="79"/>
      <c r="G8" s="79"/>
      <c r="H8" s="79"/>
      <c r="I8" s="65"/>
    </row>
    <row r="11" spans="1:9" ht="30" x14ac:dyDescent="0.2">
      <c r="A11" s="80" t="s">
        <v>36</v>
      </c>
      <c r="B11" s="80"/>
      <c r="C11" s="80"/>
      <c r="D11" s="80"/>
      <c r="E11" s="80"/>
      <c r="F11" s="80"/>
      <c r="G11" s="80"/>
      <c r="H11" s="80"/>
      <c r="I11" s="81"/>
    </row>
    <row r="12" spans="1:9" ht="31.5" customHeight="1" x14ac:dyDescent="0.2">
      <c r="A12" s="82" t="s">
        <v>38</v>
      </c>
      <c r="B12" s="83"/>
      <c r="C12" s="83"/>
      <c r="D12" s="83"/>
      <c r="E12" s="83"/>
      <c r="F12" s="83"/>
      <c r="G12" s="83"/>
      <c r="H12" s="83"/>
      <c r="I12" s="83"/>
    </row>
    <row r="13" spans="1:9" x14ac:dyDescent="0.2">
      <c r="B13" s="66"/>
      <c r="C13" s="66"/>
      <c r="D13" s="66"/>
      <c r="E13" s="66"/>
      <c r="F13" s="66"/>
      <c r="G13" s="66"/>
      <c r="H13" s="66"/>
    </row>
    <row r="41" spans="1:1" ht="31.5" x14ac:dyDescent="0.2">
      <c r="A41" s="67" t="s">
        <v>35</v>
      </c>
    </row>
    <row r="42" spans="1:1" ht="15" x14ac:dyDescent="0.2">
      <c r="A42" s="68" t="s">
        <v>65</v>
      </c>
    </row>
    <row r="43" spans="1:1" ht="15" x14ac:dyDescent="0.2">
      <c r="A43" s="10" t="s">
        <v>66</v>
      </c>
    </row>
    <row r="50" spans="1:1" x14ac:dyDescent="0.2">
      <c r="A50" t="s">
        <v>67</v>
      </c>
    </row>
  </sheetData>
  <mergeCells count="3">
    <mergeCell ref="A8:H8"/>
    <mergeCell ref="A11:I11"/>
    <mergeCell ref="A12:I12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 differentFirst="1">
    <oddFooter>Stránka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0"/>
  <sheetViews>
    <sheetView view="pageBreakPreview" zoomScaleNormal="100" zoomScaleSheetLayoutView="100" workbookViewId="0">
      <selection activeCell="C9" sqref="C9"/>
    </sheetView>
  </sheetViews>
  <sheetFormatPr defaultRowHeight="12.75" x14ac:dyDescent="0.2"/>
  <cols>
    <col min="1" max="1" width="3.5703125" customWidth="1"/>
    <col min="2" max="2" width="27.7109375" bestFit="1" customWidth="1"/>
    <col min="3" max="3" width="17.85546875" bestFit="1" customWidth="1"/>
    <col min="4" max="4" width="16" bestFit="1" customWidth="1"/>
    <col min="5" max="5" width="16.140625" customWidth="1"/>
    <col min="6" max="6" width="18" bestFit="1" customWidth="1"/>
    <col min="7" max="7" width="24" bestFit="1" customWidth="1"/>
  </cols>
  <sheetData>
    <row r="1" spans="1:7" ht="18" x14ac:dyDescent="0.25">
      <c r="A1" s="11" t="s">
        <v>25</v>
      </c>
    </row>
    <row r="3" spans="1:7" x14ac:dyDescent="0.2">
      <c r="A3" s="76"/>
      <c r="B3" s="14"/>
      <c r="C3" s="15" t="s">
        <v>3</v>
      </c>
      <c r="D3" s="15" t="s">
        <v>4</v>
      </c>
      <c r="E3" s="15" t="s">
        <v>13</v>
      </c>
      <c r="F3" s="15" t="s">
        <v>26</v>
      </c>
      <c r="G3" s="15" t="s">
        <v>32</v>
      </c>
    </row>
    <row r="4" spans="1:7" x14ac:dyDescent="0.2">
      <c r="A4" s="76">
        <v>1</v>
      </c>
      <c r="B4" s="15" t="s">
        <v>51</v>
      </c>
      <c r="C4" s="16">
        <f>'Centrální pracoviště MP+ulož.'!C2</f>
        <v>0</v>
      </c>
      <c r="D4" s="16">
        <f>'Centrální pracoviště MP+ulož.'!C3</f>
        <v>0</v>
      </c>
      <c r="E4" s="16">
        <f>'Centrální pracoviště MP+ulož.'!C4</f>
        <v>0</v>
      </c>
      <c r="F4" s="16">
        <f>SUM(C4:E4)</f>
        <v>0</v>
      </c>
      <c r="G4" s="53">
        <f>PRODUCT(F4,F9)+F4</f>
        <v>0</v>
      </c>
    </row>
    <row r="5" spans="1:7" x14ac:dyDescent="0.2">
      <c r="A5" s="76">
        <v>2</v>
      </c>
      <c r="B5" s="15" t="s">
        <v>52</v>
      </c>
      <c r="C5" s="16">
        <f>'Centrální pracoviště MP+ulož.'!C21</f>
        <v>0</v>
      </c>
      <c r="D5" s="16">
        <f>'Centrální pracoviště MP+ulož.'!C22</f>
        <v>0</v>
      </c>
      <c r="E5" s="16">
        <f>'Centrální pracoviště MP+ulož.'!C23</f>
        <v>0</v>
      </c>
      <c r="F5" s="16">
        <f>SUM(C5:E5)</f>
        <v>0</v>
      </c>
      <c r="G5" s="53">
        <f>PRODUCT(F5,F9)+F5</f>
        <v>0</v>
      </c>
    </row>
    <row r="6" spans="1:7" x14ac:dyDescent="0.2">
      <c r="A6" s="76">
        <v>3</v>
      </c>
      <c r="B6" s="15" t="s">
        <v>53</v>
      </c>
      <c r="C6" s="16">
        <f>'Kam. body'!C2</f>
        <v>0</v>
      </c>
      <c r="D6" s="16">
        <f>'Kam. body'!C3</f>
        <v>0</v>
      </c>
      <c r="E6" s="16">
        <f>'Kam. body'!C4</f>
        <v>0</v>
      </c>
      <c r="F6" s="16">
        <f t="shared" ref="F6:F7" si="0">SUM(C6:E6)</f>
        <v>0</v>
      </c>
      <c r="G6" s="53">
        <f>PRODUCT(F6,F9)+F6</f>
        <v>0</v>
      </c>
    </row>
    <row r="7" spans="1:7" x14ac:dyDescent="0.2">
      <c r="A7" s="76">
        <v>4</v>
      </c>
      <c r="B7" s="15" t="s">
        <v>54</v>
      </c>
      <c r="C7" s="16">
        <f>'Kam. body'!C20</f>
        <v>0</v>
      </c>
      <c r="D7" s="16">
        <f>'Kam. body'!C21</f>
        <v>0</v>
      </c>
      <c r="E7" s="16">
        <f>'Kam. body'!C22</f>
        <v>0</v>
      </c>
      <c r="F7" s="16">
        <f t="shared" si="0"/>
        <v>0</v>
      </c>
      <c r="G7" s="53">
        <f>PRODUCT(F7,F9)+F7</f>
        <v>0</v>
      </c>
    </row>
    <row r="8" spans="1:7" s="10" customFormat="1" ht="15.75" x14ac:dyDescent="0.25">
      <c r="A8" s="77"/>
      <c r="B8" s="49" t="s">
        <v>5</v>
      </c>
      <c r="C8" s="50">
        <f>SUM(C4:C7)</f>
        <v>0</v>
      </c>
      <c r="D8" s="50">
        <f>SUM(D4:D7)</f>
        <v>0</v>
      </c>
      <c r="E8" s="50">
        <f>SUM(E4:E7)</f>
        <v>0</v>
      </c>
      <c r="F8" s="54">
        <f>SUM(F4:F7)</f>
        <v>0</v>
      </c>
      <c r="G8" s="55"/>
    </row>
    <row r="9" spans="1:7" s="10" customFormat="1" ht="15.75" x14ac:dyDescent="0.25">
      <c r="A9" s="77"/>
      <c r="B9" s="49" t="s">
        <v>27</v>
      </c>
      <c r="C9" s="50"/>
      <c r="D9" s="50"/>
      <c r="E9" s="50"/>
      <c r="F9" s="51">
        <v>0.21</v>
      </c>
    </row>
    <row r="10" spans="1:7" s="11" customFormat="1" ht="18" x14ac:dyDescent="0.25">
      <c r="A10" s="78"/>
      <c r="B10" s="49" t="s">
        <v>14</v>
      </c>
      <c r="C10" s="52"/>
      <c r="D10" s="52"/>
      <c r="E10" s="52"/>
      <c r="F10" s="52">
        <f>SUM(F8*(1+F9))</f>
        <v>0</v>
      </c>
      <c r="G10" s="56"/>
    </row>
  </sheetData>
  <pageMargins left="0.70866141732283472" right="0.70866141732283472" top="0.78740157480314965" bottom="0.78740157480314965" header="0.31496062992125984" footer="0.31496062992125984"/>
  <pageSetup paperSize="9" orientation="landscape" horizontalDpi="4294967293" r:id="rId1"/>
  <headerFooter>
    <oddHeader>&amp;C&amp;"Arial CE,Tučné"&amp;14
Výkaz-výměr</oddHeader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8"/>
  <sheetViews>
    <sheetView tabSelected="1" view="pageBreakPreview" zoomScaleNormal="100" zoomScaleSheetLayoutView="100" workbookViewId="0">
      <selection activeCell="L27" sqref="L27"/>
    </sheetView>
  </sheetViews>
  <sheetFormatPr defaultColWidth="9.140625" defaultRowHeight="10.5" x14ac:dyDescent="0.15"/>
  <cols>
    <col min="1" max="1" width="6.140625" style="1" customWidth="1"/>
    <col min="2" max="2" width="17" style="1" bestFit="1" customWidth="1"/>
    <col min="3" max="3" width="59.7109375" style="1" customWidth="1"/>
    <col min="4" max="4" width="8.42578125" style="1" customWidth="1"/>
    <col min="5" max="5" width="8.28515625" style="5" customWidth="1"/>
    <col min="6" max="6" width="9.85546875" style="1" customWidth="1"/>
    <col min="7" max="7" width="11.5703125" style="1" customWidth="1"/>
    <col min="8" max="8" width="10.28515625" style="1" customWidth="1"/>
    <col min="9" max="9" width="11.5703125" style="1" customWidth="1"/>
    <col min="10" max="10" width="10.28515625" style="1" customWidth="1"/>
    <col min="11" max="16384" width="9.140625" style="1"/>
  </cols>
  <sheetData>
    <row r="1" spans="1:11" ht="15.75" x14ac:dyDescent="0.25">
      <c r="A1" s="84" t="s">
        <v>51</v>
      </c>
      <c r="B1" s="85"/>
      <c r="C1" s="85"/>
      <c r="D1" s="39"/>
      <c r="E1" s="42"/>
      <c r="F1" s="39"/>
      <c r="G1" s="39"/>
      <c r="H1" s="39"/>
      <c r="I1" s="39"/>
      <c r="J1" s="39"/>
    </row>
    <row r="2" spans="1:11" ht="12.75" customHeight="1" x14ac:dyDescent="0.2">
      <c r="A2" s="13"/>
      <c r="B2" s="15" t="s">
        <v>3</v>
      </c>
      <c r="C2" s="40"/>
      <c r="D2" s="46"/>
      <c r="E2" s="39"/>
      <c r="F2" s="39"/>
      <c r="G2" s="39"/>
      <c r="H2" s="43"/>
      <c r="I2" s="39"/>
      <c r="J2" s="44"/>
    </row>
    <row r="3" spans="1:11" ht="12.75" customHeight="1" x14ac:dyDescent="0.2">
      <c r="A3" s="13"/>
      <c r="B3" s="15" t="s">
        <v>4</v>
      </c>
      <c r="C3" s="40"/>
      <c r="D3" s="46"/>
      <c r="E3" s="39"/>
      <c r="F3" s="39"/>
      <c r="G3" s="39"/>
      <c r="H3" s="43"/>
      <c r="I3" s="39"/>
      <c r="J3" s="45"/>
    </row>
    <row r="4" spans="1:11" ht="12.75" customHeight="1" x14ac:dyDescent="0.2">
      <c r="A4" s="13"/>
      <c r="B4" s="15" t="s">
        <v>13</v>
      </c>
      <c r="C4" s="41"/>
      <c r="D4" s="47"/>
      <c r="E4" s="39"/>
      <c r="F4" s="39"/>
      <c r="G4" s="39"/>
      <c r="H4" s="39"/>
      <c r="I4" s="39"/>
      <c r="J4" s="39"/>
    </row>
    <row r="5" spans="1:11" ht="12.75" customHeight="1" x14ac:dyDescent="0.2">
      <c r="A5" s="13"/>
      <c r="B5" s="15" t="s">
        <v>5</v>
      </c>
      <c r="C5" s="40"/>
      <c r="D5" s="46"/>
      <c r="E5" s="39"/>
      <c r="F5" s="39"/>
      <c r="G5" s="39"/>
      <c r="H5" s="39"/>
      <c r="I5" s="39"/>
      <c r="J5" s="39"/>
    </row>
    <row r="6" spans="1:11" ht="11.25" x14ac:dyDescent="0.2">
      <c r="A6" s="31" t="s">
        <v>30</v>
      </c>
      <c r="B6" s="31" t="s">
        <v>0</v>
      </c>
      <c r="C6" s="31" t="s">
        <v>11</v>
      </c>
      <c r="D6" s="31" t="s">
        <v>1</v>
      </c>
      <c r="E6" s="31" t="s">
        <v>12</v>
      </c>
      <c r="F6" s="31" t="s">
        <v>8</v>
      </c>
      <c r="G6" s="31" t="s">
        <v>9</v>
      </c>
      <c r="H6" s="31" t="s">
        <v>2</v>
      </c>
      <c r="I6" s="31" t="s">
        <v>6</v>
      </c>
      <c r="J6" s="31" t="s">
        <v>7</v>
      </c>
    </row>
    <row r="7" spans="1:11" s="2" customFormat="1" ht="33.75" x14ac:dyDescent="0.15">
      <c r="A7" s="17">
        <v>1</v>
      </c>
      <c r="B7" s="18" t="s">
        <v>55</v>
      </c>
      <c r="C7" s="19" t="s">
        <v>62</v>
      </c>
      <c r="D7" s="20">
        <v>1</v>
      </c>
      <c r="E7" s="21" t="s">
        <v>15</v>
      </c>
      <c r="F7" s="22"/>
      <c r="G7" s="23">
        <f t="shared" ref="G7:G10" si="0">D7*F7</f>
        <v>0</v>
      </c>
      <c r="H7" s="23"/>
      <c r="I7" s="23">
        <f t="shared" ref="I7:I18" si="1">D7*H7</f>
        <v>0</v>
      </c>
      <c r="J7" s="23">
        <f t="shared" ref="J7:J12" si="2">G7+I7</f>
        <v>0</v>
      </c>
      <c r="K7" s="8"/>
    </row>
    <row r="8" spans="1:11" s="2" customFormat="1" ht="38.25" customHeight="1" x14ac:dyDescent="0.15">
      <c r="A8" s="17">
        <v>2</v>
      </c>
      <c r="B8" s="18" t="s">
        <v>37</v>
      </c>
      <c r="C8" s="19" t="s">
        <v>74</v>
      </c>
      <c r="D8" s="20">
        <v>1</v>
      </c>
      <c r="E8" s="21" t="s">
        <v>10</v>
      </c>
      <c r="F8" s="22"/>
      <c r="G8" s="23">
        <f t="shared" si="0"/>
        <v>0</v>
      </c>
      <c r="H8" s="23"/>
      <c r="I8" s="23">
        <f t="shared" si="1"/>
        <v>0</v>
      </c>
      <c r="J8" s="23">
        <f t="shared" si="2"/>
        <v>0</v>
      </c>
      <c r="K8" s="8"/>
    </row>
    <row r="9" spans="1:11" s="2" customFormat="1" ht="56.25" x14ac:dyDescent="0.15">
      <c r="A9" s="17">
        <v>4</v>
      </c>
      <c r="B9" s="18" t="s">
        <v>56</v>
      </c>
      <c r="C9" s="19" t="s">
        <v>59</v>
      </c>
      <c r="D9" s="20">
        <v>1</v>
      </c>
      <c r="E9" s="21" t="s">
        <v>15</v>
      </c>
      <c r="F9" s="22"/>
      <c r="G9" s="23">
        <f t="shared" si="0"/>
        <v>0</v>
      </c>
      <c r="H9" s="23"/>
      <c r="I9" s="23">
        <f t="shared" si="1"/>
        <v>0</v>
      </c>
      <c r="J9" s="23">
        <f t="shared" si="2"/>
        <v>0</v>
      </c>
      <c r="K9" s="8"/>
    </row>
    <row r="10" spans="1:11" s="2" customFormat="1" ht="33.75" x14ac:dyDescent="0.15">
      <c r="A10" s="17">
        <v>5</v>
      </c>
      <c r="B10" s="18" t="s">
        <v>57</v>
      </c>
      <c r="C10" s="19" t="s">
        <v>58</v>
      </c>
      <c r="D10" s="20">
        <v>1</v>
      </c>
      <c r="E10" s="21" t="s">
        <v>10</v>
      </c>
      <c r="F10" s="22"/>
      <c r="G10" s="23">
        <f t="shared" si="0"/>
        <v>0</v>
      </c>
      <c r="H10" s="23"/>
      <c r="I10" s="23">
        <f t="shared" si="1"/>
        <v>0</v>
      </c>
      <c r="J10" s="23">
        <f t="shared" si="2"/>
        <v>0</v>
      </c>
    </row>
    <row r="11" spans="1:11" s="3" customFormat="1" ht="11.25" x14ac:dyDescent="0.15">
      <c r="A11" s="17">
        <v>8</v>
      </c>
      <c r="B11" s="24" t="s">
        <v>22</v>
      </c>
      <c r="C11" s="19" t="s">
        <v>44</v>
      </c>
      <c r="D11" s="20">
        <v>1</v>
      </c>
      <c r="E11" s="21" t="s">
        <v>10</v>
      </c>
      <c r="F11" s="22"/>
      <c r="G11" s="23">
        <f t="shared" ref="G11:G18" si="3">D11*F11</f>
        <v>0</v>
      </c>
      <c r="H11" s="23"/>
      <c r="I11" s="23">
        <f t="shared" si="1"/>
        <v>0</v>
      </c>
      <c r="J11" s="23">
        <f t="shared" si="2"/>
        <v>0</v>
      </c>
    </row>
    <row r="12" spans="1:11" s="3" customFormat="1" ht="11.25" x14ac:dyDescent="0.2">
      <c r="A12" s="17">
        <v>9</v>
      </c>
      <c r="B12" s="18" t="s">
        <v>39</v>
      </c>
      <c r="C12" s="19" t="s">
        <v>64</v>
      </c>
      <c r="D12" s="20">
        <v>2</v>
      </c>
      <c r="E12" s="21" t="s">
        <v>15</v>
      </c>
      <c r="F12" s="22"/>
      <c r="G12" s="23">
        <f t="shared" si="3"/>
        <v>0</v>
      </c>
      <c r="H12" s="30"/>
      <c r="I12" s="23">
        <f t="shared" si="1"/>
        <v>0</v>
      </c>
      <c r="J12" s="23">
        <f t="shared" si="2"/>
        <v>0</v>
      </c>
    </row>
    <row r="13" spans="1:11" s="3" customFormat="1" ht="11.25" x14ac:dyDescent="0.2">
      <c r="A13" s="17">
        <v>10</v>
      </c>
      <c r="B13" s="18" t="s">
        <v>42</v>
      </c>
      <c r="C13" s="19" t="s">
        <v>43</v>
      </c>
      <c r="D13" s="20">
        <v>2</v>
      </c>
      <c r="E13" s="21" t="s">
        <v>10</v>
      </c>
      <c r="F13" s="22"/>
      <c r="G13" s="23">
        <f t="shared" si="3"/>
        <v>0</v>
      </c>
      <c r="H13" s="29"/>
      <c r="I13" s="23">
        <f t="shared" si="1"/>
        <v>0</v>
      </c>
      <c r="J13" s="22">
        <f t="shared" ref="J13" si="4">SUM(G13,I13)</f>
        <v>0</v>
      </c>
    </row>
    <row r="14" spans="1:11" s="3" customFormat="1" ht="11.25" x14ac:dyDescent="0.15">
      <c r="A14" s="17">
        <v>11</v>
      </c>
      <c r="B14" s="64"/>
      <c r="C14" s="19" t="s">
        <v>60</v>
      </c>
      <c r="D14" s="20">
        <v>1</v>
      </c>
      <c r="E14" s="21" t="s">
        <v>15</v>
      </c>
      <c r="F14" s="22"/>
      <c r="G14" s="23">
        <f t="shared" si="3"/>
        <v>0</v>
      </c>
      <c r="H14" s="23"/>
      <c r="I14" s="23">
        <f t="shared" si="1"/>
        <v>0</v>
      </c>
      <c r="J14" s="23">
        <f t="shared" ref="J14:J18" si="5">G14+I14</f>
        <v>0</v>
      </c>
    </row>
    <row r="15" spans="1:11" s="3" customFormat="1" ht="11.25" x14ac:dyDescent="0.2">
      <c r="A15" s="17"/>
      <c r="B15" s="25"/>
      <c r="C15" s="26" t="s">
        <v>17</v>
      </c>
      <c r="D15" s="27">
        <v>1</v>
      </c>
      <c r="E15" s="28" t="s">
        <v>15</v>
      </c>
      <c r="F15" s="29"/>
      <c r="G15" s="30">
        <f t="shared" si="3"/>
        <v>0</v>
      </c>
      <c r="H15" s="30"/>
      <c r="I15" s="30">
        <f t="shared" si="1"/>
        <v>0</v>
      </c>
      <c r="J15" s="30">
        <f t="shared" si="5"/>
        <v>0</v>
      </c>
    </row>
    <row r="16" spans="1:11" s="3" customFormat="1" ht="11.25" x14ac:dyDescent="0.2">
      <c r="A16" s="17"/>
      <c r="B16" s="25"/>
      <c r="C16" s="26" t="s">
        <v>18</v>
      </c>
      <c r="D16" s="27">
        <v>1</v>
      </c>
      <c r="E16" s="28" t="s">
        <v>15</v>
      </c>
      <c r="F16" s="29"/>
      <c r="G16" s="30">
        <f t="shared" si="3"/>
        <v>0</v>
      </c>
      <c r="H16" s="30"/>
      <c r="I16" s="30">
        <f t="shared" si="1"/>
        <v>0</v>
      </c>
      <c r="J16" s="30">
        <f t="shared" si="5"/>
        <v>0</v>
      </c>
    </row>
    <row r="17" spans="1:10" s="3" customFormat="1" ht="11.25" x14ac:dyDescent="0.2">
      <c r="A17" s="17"/>
      <c r="B17" s="25"/>
      <c r="C17" s="26" t="s">
        <v>19</v>
      </c>
      <c r="D17" s="27">
        <v>1</v>
      </c>
      <c r="E17" s="28" t="s">
        <v>15</v>
      </c>
      <c r="F17" s="29"/>
      <c r="G17" s="30">
        <f t="shared" si="3"/>
        <v>0</v>
      </c>
      <c r="H17" s="30"/>
      <c r="I17" s="30">
        <f t="shared" si="1"/>
        <v>0</v>
      </c>
      <c r="J17" s="30">
        <f t="shared" si="5"/>
        <v>0</v>
      </c>
    </row>
    <row r="18" spans="1:10" s="3" customFormat="1" ht="11.25" x14ac:dyDescent="0.2">
      <c r="A18" s="17"/>
      <c r="B18" s="25"/>
      <c r="C18" s="26" t="s">
        <v>20</v>
      </c>
      <c r="D18" s="27">
        <v>1</v>
      </c>
      <c r="E18" s="28" t="s">
        <v>15</v>
      </c>
      <c r="F18" s="29"/>
      <c r="G18" s="30">
        <f t="shared" si="3"/>
        <v>0</v>
      </c>
      <c r="H18" s="30"/>
      <c r="I18" s="30">
        <f t="shared" si="1"/>
        <v>0</v>
      </c>
      <c r="J18" s="30">
        <f t="shared" si="5"/>
        <v>0</v>
      </c>
    </row>
    <row r="19" spans="1:10" s="3" customFormat="1" x14ac:dyDescent="0.15">
      <c r="A19" s="9"/>
      <c r="E19" s="4"/>
    </row>
    <row r="20" spans="1:10" s="3" customFormat="1" ht="15.75" x14ac:dyDescent="0.25">
      <c r="A20" s="84" t="s">
        <v>52</v>
      </c>
      <c r="B20" s="85"/>
      <c r="C20" s="85"/>
      <c r="D20" s="39"/>
      <c r="E20" s="42"/>
      <c r="F20" s="39"/>
      <c r="G20" s="39"/>
      <c r="H20" s="39"/>
      <c r="I20" s="39"/>
      <c r="J20" s="39"/>
    </row>
    <row r="21" spans="1:10" s="3" customFormat="1" ht="12" x14ac:dyDescent="0.2">
      <c r="A21" s="13"/>
      <c r="B21" s="15" t="s">
        <v>3</v>
      </c>
      <c r="C21" s="40"/>
      <c r="D21" s="46"/>
      <c r="E21" s="39"/>
      <c r="F21" s="39"/>
      <c r="G21" s="39"/>
      <c r="H21" s="43"/>
      <c r="I21" s="39"/>
      <c r="J21" s="44"/>
    </row>
    <row r="22" spans="1:10" ht="12" x14ac:dyDescent="0.2">
      <c r="A22" s="13"/>
      <c r="B22" s="15" t="s">
        <v>4</v>
      </c>
      <c r="C22" s="40"/>
      <c r="D22" s="46"/>
      <c r="E22" s="39"/>
      <c r="F22" s="39"/>
      <c r="G22" s="39"/>
      <c r="H22" s="43"/>
      <c r="I22" s="39"/>
      <c r="J22" s="45"/>
    </row>
    <row r="23" spans="1:10" ht="12" x14ac:dyDescent="0.2">
      <c r="A23" s="13"/>
      <c r="B23" s="15" t="s">
        <v>13</v>
      </c>
      <c r="C23" s="41"/>
      <c r="D23" s="47"/>
      <c r="E23" s="39"/>
      <c r="F23" s="39"/>
      <c r="G23" s="39"/>
      <c r="H23" s="39"/>
      <c r="I23" s="39"/>
      <c r="J23" s="39"/>
    </row>
    <row r="24" spans="1:10" ht="12" x14ac:dyDescent="0.2">
      <c r="A24" s="13"/>
      <c r="B24" s="15" t="s">
        <v>5</v>
      </c>
      <c r="C24" s="40"/>
      <c r="D24" s="46"/>
      <c r="E24" s="39"/>
      <c r="F24" s="39"/>
      <c r="G24" s="39"/>
      <c r="H24" s="39"/>
      <c r="I24" s="39"/>
      <c r="J24" s="39"/>
    </row>
    <row r="25" spans="1:10" ht="11.25" x14ac:dyDescent="0.2">
      <c r="A25" s="31" t="s">
        <v>30</v>
      </c>
      <c r="B25" s="31" t="s">
        <v>0</v>
      </c>
      <c r="C25" s="31" t="s">
        <v>11</v>
      </c>
      <c r="D25" s="31" t="s">
        <v>1</v>
      </c>
      <c r="E25" s="31" t="s">
        <v>12</v>
      </c>
      <c r="F25" s="31" t="s">
        <v>8</v>
      </c>
      <c r="G25" s="31" t="s">
        <v>9</v>
      </c>
      <c r="H25" s="31" t="s">
        <v>2</v>
      </c>
      <c r="I25" s="31" t="s">
        <v>6</v>
      </c>
      <c r="J25" s="31" t="s">
        <v>7</v>
      </c>
    </row>
    <row r="26" spans="1:10" ht="33.75" x14ac:dyDescent="0.15">
      <c r="A26" s="17">
        <v>1</v>
      </c>
      <c r="B26" s="18" t="s">
        <v>61</v>
      </c>
      <c r="C26" s="19" t="s">
        <v>63</v>
      </c>
      <c r="D26" s="20">
        <v>1</v>
      </c>
      <c r="E26" s="21" t="s">
        <v>15</v>
      </c>
      <c r="F26" s="22"/>
      <c r="G26" s="23">
        <f t="shared" ref="G26" si="6">D26*F26</f>
        <v>0</v>
      </c>
      <c r="H26" s="23"/>
      <c r="I26" s="23">
        <f t="shared" ref="I26:I28" si="7">D26*H26</f>
        <v>0</v>
      </c>
      <c r="J26" s="23">
        <f t="shared" ref="J26:J28" si="8">G26+I26</f>
        <v>0</v>
      </c>
    </row>
    <row r="27" spans="1:10" ht="22.5" x14ac:dyDescent="0.15">
      <c r="A27" s="17">
        <v>11</v>
      </c>
      <c r="B27" s="64"/>
      <c r="C27" s="19" t="s">
        <v>33</v>
      </c>
      <c r="D27" s="20">
        <v>1</v>
      </c>
      <c r="E27" s="21" t="s">
        <v>15</v>
      </c>
      <c r="F27" s="22"/>
      <c r="G27" s="23">
        <f t="shared" ref="G27:G28" si="9">D27*F27</f>
        <v>0</v>
      </c>
      <c r="H27" s="23"/>
      <c r="I27" s="23">
        <f t="shared" si="7"/>
        <v>0</v>
      </c>
      <c r="J27" s="23">
        <f t="shared" si="8"/>
        <v>0</v>
      </c>
    </row>
    <row r="28" spans="1:10" ht="11.25" x14ac:dyDescent="0.2">
      <c r="A28" s="17">
        <v>13</v>
      </c>
      <c r="B28" s="25"/>
      <c r="C28" s="26" t="s">
        <v>18</v>
      </c>
      <c r="D28" s="27">
        <v>1</v>
      </c>
      <c r="E28" s="28" t="s">
        <v>15</v>
      </c>
      <c r="F28" s="29"/>
      <c r="G28" s="30">
        <f t="shared" si="9"/>
        <v>0</v>
      </c>
      <c r="H28" s="30"/>
      <c r="I28" s="30">
        <f t="shared" si="7"/>
        <v>0</v>
      </c>
      <c r="J28" s="30">
        <f t="shared" si="8"/>
        <v>0</v>
      </c>
    </row>
  </sheetData>
  <mergeCells count="2">
    <mergeCell ref="A1:C1"/>
    <mergeCell ref="A20:C20"/>
  </mergeCells>
  <phoneticPr fontId="0" type="noConversion"/>
  <pageMargins left="0.59055118110236227" right="0.39370078740157483" top="0.59055118110236227" bottom="0.59055118110236227" header="0.51181102362204722" footer="0.31496062992125984"/>
  <pageSetup paperSize="9" scale="91" orientation="landscape" r:id="rId1"/>
  <headerFooter alignWithMargins="0"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41"/>
  <sheetViews>
    <sheetView view="pageBreakPreview" topLeftCell="A16" zoomScaleNormal="100" zoomScaleSheetLayoutView="100" workbookViewId="0">
      <selection activeCell="F23" sqref="F23"/>
    </sheetView>
  </sheetViews>
  <sheetFormatPr defaultColWidth="9.140625" defaultRowHeight="10.5" x14ac:dyDescent="0.15"/>
  <cols>
    <col min="1" max="1" width="7.28515625" style="1" customWidth="1"/>
    <col min="2" max="2" width="18.28515625" style="1" bestFit="1" customWidth="1"/>
    <col min="3" max="3" width="57.28515625" style="1" customWidth="1"/>
    <col min="4" max="4" width="8.5703125" style="1" customWidth="1"/>
    <col min="5" max="5" width="8.28515625" style="5" customWidth="1"/>
    <col min="6" max="6" width="12.28515625" style="1" customWidth="1"/>
    <col min="7" max="7" width="11.5703125" style="1" bestFit="1" customWidth="1"/>
    <col min="8" max="8" width="6.85546875" style="1" bestFit="1" customWidth="1"/>
    <col min="9" max="9" width="11" style="1" bestFit="1" customWidth="1"/>
    <col min="10" max="10" width="12" style="1" customWidth="1"/>
    <col min="11" max="16384" width="9.140625" style="1"/>
  </cols>
  <sheetData>
    <row r="1" spans="1:11" ht="15.75" x14ac:dyDescent="0.25">
      <c r="A1" s="86" t="s">
        <v>47</v>
      </c>
      <c r="B1" s="86"/>
      <c r="C1" s="12" t="s">
        <v>48</v>
      </c>
      <c r="D1" s="6"/>
      <c r="E1" s="7"/>
      <c r="F1" s="6"/>
      <c r="G1" s="6"/>
      <c r="H1" s="6"/>
      <c r="I1" s="6"/>
      <c r="J1" s="6"/>
    </row>
    <row r="2" spans="1:11" ht="12" x14ac:dyDescent="0.2">
      <c r="A2" s="13"/>
      <c r="B2" s="15" t="s">
        <v>3</v>
      </c>
      <c r="C2" s="32"/>
      <c r="D2" s="33"/>
      <c r="E2" s="6"/>
      <c r="F2" s="6"/>
      <c r="G2" s="6"/>
      <c r="H2" s="34"/>
      <c r="I2" s="6"/>
      <c r="J2" s="35"/>
    </row>
    <row r="3" spans="1:11" ht="12" x14ac:dyDescent="0.2">
      <c r="A3" s="13"/>
      <c r="B3" s="15" t="s">
        <v>4</v>
      </c>
      <c r="C3" s="32"/>
      <c r="D3" s="33"/>
      <c r="E3" s="6"/>
      <c r="F3" s="6"/>
      <c r="G3" s="6"/>
      <c r="H3" s="34"/>
      <c r="I3" s="6"/>
      <c r="J3" s="36"/>
    </row>
    <row r="4" spans="1:11" ht="12" x14ac:dyDescent="0.2">
      <c r="A4" s="13"/>
      <c r="B4" s="15" t="s">
        <v>13</v>
      </c>
      <c r="C4" s="37"/>
      <c r="D4" s="38"/>
      <c r="E4" s="6"/>
      <c r="F4" s="6"/>
      <c r="G4" s="6"/>
      <c r="H4" s="6"/>
      <c r="I4" s="6"/>
      <c r="J4" s="6"/>
    </row>
    <row r="5" spans="1:11" ht="12.75" customHeight="1" x14ac:dyDescent="0.2">
      <c r="A5" s="13"/>
      <c r="B5" s="15" t="s">
        <v>5</v>
      </c>
      <c r="C5" s="32"/>
      <c r="D5" s="33"/>
      <c r="E5" s="39"/>
      <c r="F5" s="39"/>
      <c r="G5" s="39"/>
      <c r="H5" s="39"/>
      <c r="I5" s="39"/>
      <c r="J5" s="39"/>
    </row>
    <row r="6" spans="1:11" ht="12.75" customHeight="1" x14ac:dyDescent="0.2">
      <c r="A6" s="31" t="s">
        <v>30</v>
      </c>
      <c r="B6" s="31" t="s">
        <v>0</v>
      </c>
      <c r="C6" s="31" t="s">
        <v>11</v>
      </c>
      <c r="D6" s="31" t="s">
        <v>1</v>
      </c>
      <c r="E6" s="31" t="s">
        <v>12</v>
      </c>
      <c r="F6" s="31" t="s">
        <v>8</v>
      </c>
      <c r="G6" s="31" t="s">
        <v>9</v>
      </c>
      <c r="H6" s="31" t="s">
        <v>2</v>
      </c>
      <c r="I6" s="31" t="s">
        <v>6</v>
      </c>
      <c r="J6" s="31" t="s">
        <v>7</v>
      </c>
    </row>
    <row r="7" spans="1:11" ht="11.25" x14ac:dyDescent="0.15">
      <c r="A7" s="17">
        <v>1</v>
      </c>
      <c r="B7" s="18" t="s">
        <v>23</v>
      </c>
      <c r="C7" s="19" t="s">
        <v>50</v>
      </c>
      <c r="D7" s="20">
        <v>1</v>
      </c>
      <c r="E7" s="21" t="s">
        <v>10</v>
      </c>
      <c r="F7" s="22"/>
      <c r="G7" s="23">
        <f t="shared" ref="G7:G17" si="0">D7*F7</f>
        <v>0</v>
      </c>
      <c r="H7" s="23"/>
      <c r="I7" s="23"/>
      <c r="J7" s="23">
        <f t="shared" ref="J7:J17" si="1">G7+I7</f>
        <v>0</v>
      </c>
    </row>
    <row r="8" spans="1:11" ht="12.75" customHeight="1" x14ac:dyDescent="0.15">
      <c r="A8" s="17">
        <v>2</v>
      </c>
      <c r="B8" s="18" t="s">
        <v>28</v>
      </c>
      <c r="C8" s="19" t="s">
        <v>29</v>
      </c>
      <c r="D8" s="20">
        <v>1</v>
      </c>
      <c r="E8" s="21" t="s">
        <v>10</v>
      </c>
      <c r="F8" s="22"/>
      <c r="G8" s="23">
        <f t="shared" si="0"/>
        <v>0</v>
      </c>
      <c r="H8" s="23"/>
      <c r="I8" s="23"/>
      <c r="J8" s="23">
        <f t="shared" si="1"/>
        <v>0</v>
      </c>
    </row>
    <row r="9" spans="1:11" ht="22.5" x14ac:dyDescent="0.15">
      <c r="A9" s="17">
        <v>3</v>
      </c>
      <c r="B9" s="18" t="s">
        <v>70</v>
      </c>
      <c r="C9" s="19" t="s">
        <v>71</v>
      </c>
      <c r="D9" s="20">
        <v>1</v>
      </c>
      <c r="E9" s="21" t="s">
        <v>10</v>
      </c>
      <c r="F9" s="22"/>
      <c r="G9" s="23">
        <f t="shared" si="0"/>
        <v>0</v>
      </c>
      <c r="H9" s="23"/>
      <c r="I9" s="23"/>
      <c r="J9" s="23">
        <f t="shared" si="1"/>
        <v>0</v>
      </c>
    </row>
    <row r="10" spans="1:11" ht="11.25" x14ac:dyDescent="0.15">
      <c r="A10" s="17">
        <v>4</v>
      </c>
      <c r="B10" s="18" t="s">
        <v>39</v>
      </c>
      <c r="C10" s="19" t="s">
        <v>64</v>
      </c>
      <c r="D10" s="20">
        <v>1</v>
      </c>
      <c r="E10" s="21" t="s">
        <v>15</v>
      </c>
      <c r="F10" s="22"/>
      <c r="G10" s="23">
        <f t="shared" ref="G10:G11" si="2">D10*F10</f>
        <v>0</v>
      </c>
      <c r="H10" s="23"/>
      <c r="I10" s="23"/>
      <c r="J10" s="23">
        <f t="shared" ref="J10:J11" si="3">G10+I10</f>
        <v>0</v>
      </c>
    </row>
    <row r="11" spans="1:11" ht="22.5" x14ac:dyDescent="0.15">
      <c r="A11" s="17">
        <v>5</v>
      </c>
      <c r="B11" s="18" t="s">
        <v>22</v>
      </c>
      <c r="C11" s="19" t="s">
        <v>40</v>
      </c>
      <c r="D11" s="20">
        <v>1</v>
      </c>
      <c r="E11" s="21" t="s">
        <v>15</v>
      </c>
      <c r="F11" s="22"/>
      <c r="G11" s="23">
        <f t="shared" si="2"/>
        <v>0</v>
      </c>
      <c r="H11" s="23"/>
      <c r="I11" s="23"/>
      <c r="J11" s="23">
        <f t="shared" si="3"/>
        <v>0</v>
      </c>
    </row>
    <row r="12" spans="1:11" ht="11.25" x14ac:dyDescent="0.15">
      <c r="A12" s="17">
        <v>6</v>
      </c>
      <c r="B12" s="18" t="s">
        <v>21</v>
      </c>
      <c r="C12" s="19" t="s">
        <v>45</v>
      </c>
      <c r="D12" s="20">
        <v>1</v>
      </c>
      <c r="E12" s="21" t="s">
        <v>10</v>
      </c>
      <c r="F12" s="22"/>
      <c r="G12" s="23">
        <f t="shared" si="0"/>
        <v>0</v>
      </c>
      <c r="H12" s="23"/>
      <c r="I12" s="23"/>
      <c r="J12" s="23">
        <f t="shared" si="1"/>
        <v>0</v>
      </c>
    </row>
    <row r="13" spans="1:11" ht="11.25" x14ac:dyDescent="0.2">
      <c r="A13" s="17">
        <v>7</v>
      </c>
      <c r="B13" s="18" t="s">
        <v>24</v>
      </c>
      <c r="C13" s="19" t="s">
        <v>41</v>
      </c>
      <c r="D13" s="20">
        <v>1</v>
      </c>
      <c r="E13" s="21" t="s">
        <v>10</v>
      </c>
      <c r="F13" s="22"/>
      <c r="G13" s="23">
        <f t="shared" si="0"/>
        <v>0</v>
      </c>
      <c r="H13" s="30"/>
      <c r="I13" s="23"/>
      <c r="J13" s="23">
        <f t="shared" si="1"/>
        <v>0</v>
      </c>
    </row>
    <row r="14" spans="1:11" s="2" customFormat="1" ht="11.25" x14ac:dyDescent="0.2">
      <c r="A14" s="17">
        <v>8</v>
      </c>
      <c r="B14" s="25"/>
      <c r="C14" s="26" t="s">
        <v>16</v>
      </c>
      <c r="D14" s="27">
        <v>1</v>
      </c>
      <c r="E14" s="28" t="s">
        <v>15</v>
      </c>
      <c r="F14" s="29"/>
      <c r="G14" s="30">
        <f t="shared" si="0"/>
        <v>0</v>
      </c>
      <c r="H14" s="30"/>
      <c r="I14" s="30"/>
      <c r="J14" s="30">
        <f t="shared" si="1"/>
        <v>0</v>
      </c>
      <c r="K14" s="8"/>
    </row>
    <row r="15" spans="1:11" s="2" customFormat="1" ht="11.25" x14ac:dyDescent="0.2">
      <c r="A15" s="17">
        <v>9</v>
      </c>
      <c r="B15" s="25"/>
      <c r="C15" s="26" t="s">
        <v>17</v>
      </c>
      <c r="D15" s="27">
        <v>1</v>
      </c>
      <c r="E15" s="28" t="s">
        <v>15</v>
      </c>
      <c r="F15" s="29"/>
      <c r="G15" s="30">
        <f t="shared" si="0"/>
        <v>0</v>
      </c>
      <c r="H15" s="30"/>
      <c r="I15" s="30"/>
      <c r="J15" s="30">
        <f t="shared" si="1"/>
        <v>0</v>
      </c>
    </row>
    <row r="16" spans="1:11" s="2" customFormat="1" ht="11.25" x14ac:dyDescent="0.2">
      <c r="A16" s="17">
        <v>10</v>
      </c>
      <c r="B16" s="25"/>
      <c r="C16" s="26" t="s">
        <v>18</v>
      </c>
      <c r="D16" s="27">
        <v>1</v>
      </c>
      <c r="E16" s="28" t="s">
        <v>15</v>
      </c>
      <c r="F16" s="29"/>
      <c r="G16" s="30">
        <f t="shared" si="0"/>
        <v>0</v>
      </c>
      <c r="H16" s="30"/>
      <c r="I16" s="30"/>
      <c r="J16" s="30">
        <f t="shared" si="1"/>
        <v>0</v>
      </c>
    </row>
    <row r="17" spans="1:30" s="2" customFormat="1" ht="11.25" x14ac:dyDescent="0.2">
      <c r="A17" s="17">
        <v>11</v>
      </c>
      <c r="B17" s="25"/>
      <c r="C17" s="26" t="s">
        <v>31</v>
      </c>
      <c r="D17" s="27">
        <v>1</v>
      </c>
      <c r="E17" s="28" t="s">
        <v>15</v>
      </c>
      <c r="F17" s="29"/>
      <c r="G17" s="30">
        <f t="shared" si="0"/>
        <v>0</v>
      </c>
      <c r="H17" s="30"/>
      <c r="I17" s="30"/>
      <c r="J17" s="30">
        <f t="shared" si="1"/>
        <v>0</v>
      </c>
    </row>
    <row r="18" spans="1:30" s="2" customFormat="1" ht="11.25" x14ac:dyDescent="0.2">
      <c r="A18" s="57"/>
      <c r="B18" s="58"/>
      <c r="C18" s="59"/>
      <c r="D18" s="60"/>
      <c r="E18" s="61"/>
      <c r="F18" s="62"/>
      <c r="G18" s="63"/>
      <c r="H18" s="63"/>
      <c r="I18" s="63"/>
      <c r="J18" s="63"/>
    </row>
    <row r="19" spans="1:30" ht="15.75" x14ac:dyDescent="0.25">
      <c r="A19" s="87" t="s">
        <v>46</v>
      </c>
      <c r="B19" s="87"/>
      <c r="C19" s="12" t="s">
        <v>49</v>
      </c>
      <c r="D19" s="6"/>
      <c r="E19" s="7"/>
      <c r="F19" s="6"/>
      <c r="G19" s="6"/>
      <c r="H19" s="6"/>
      <c r="I19" s="6"/>
      <c r="J19" s="6"/>
    </row>
    <row r="20" spans="1:30" ht="12" x14ac:dyDescent="0.2">
      <c r="A20" s="13"/>
      <c r="B20" s="15" t="s">
        <v>3</v>
      </c>
      <c r="C20" s="32">
        <f>SUM(G25:G36)</f>
        <v>0</v>
      </c>
      <c r="D20" s="33"/>
      <c r="E20" s="6"/>
      <c r="F20" s="6"/>
      <c r="G20" s="6"/>
      <c r="H20" s="34"/>
      <c r="I20" s="6"/>
      <c r="J20" s="35"/>
    </row>
    <row r="21" spans="1:30" ht="12" x14ac:dyDescent="0.2">
      <c r="A21" s="13"/>
      <c r="B21" s="15" t="s">
        <v>4</v>
      </c>
      <c r="C21" s="32">
        <f>SUM(I25:I36)</f>
        <v>0</v>
      </c>
      <c r="D21" s="33"/>
      <c r="E21" s="6"/>
      <c r="F21" s="6"/>
      <c r="G21" s="6"/>
      <c r="H21" s="34"/>
      <c r="I21" s="6"/>
      <c r="J21" s="36"/>
    </row>
    <row r="22" spans="1:30" ht="12" x14ac:dyDescent="0.2">
      <c r="A22" s="13"/>
      <c r="B22" s="15" t="s">
        <v>13</v>
      </c>
      <c r="C22" s="37"/>
      <c r="D22" s="38"/>
      <c r="E22" s="6"/>
      <c r="F22" s="6"/>
      <c r="G22" s="6"/>
      <c r="H22" s="6"/>
      <c r="I22" s="6"/>
      <c r="J22" s="6"/>
    </row>
    <row r="23" spans="1:30" ht="12" x14ac:dyDescent="0.2">
      <c r="A23" s="13"/>
      <c r="B23" s="15" t="s">
        <v>5</v>
      </c>
      <c r="C23" s="32">
        <f>SUM(C20:D22)</f>
        <v>0</v>
      </c>
      <c r="D23" s="33"/>
      <c r="E23" s="39"/>
      <c r="F23" s="39"/>
      <c r="G23" s="39"/>
      <c r="H23" s="39"/>
      <c r="I23" s="39"/>
      <c r="J23" s="39"/>
    </row>
    <row r="24" spans="1:30" ht="11.25" x14ac:dyDescent="0.2">
      <c r="A24" s="31" t="s">
        <v>30</v>
      </c>
      <c r="B24" s="31" t="s">
        <v>0</v>
      </c>
      <c r="C24" s="31" t="s">
        <v>11</v>
      </c>
      <c r="D24" s="31" t="s">
        <v>1</v>
      </c>
      <c r="E24" s="31" t="s">
        <v>12</v>
      </c>
      <c r="F24" s="31" t="s">
        <v>8</v>
      </c>
      <c r="G24" s="31" t="s">
        <v>9</v>
      </c>
      <c r="H24" s="31" t="s">
        <v>2</v>
      </c>
      <c r="I24" s="31" t="s">
        <v>6</v>
      </c>
      <c r="J24" s="31" t="s">
        <v>7</v>
      </c>
    </row>
    <row r="25" spans="1:30" ht="11.25" x14ac:dyDescent="0.15">
      <c r="A25" s="17">
        <v>1</v>
      </c>
      <c r="B25" s="18" t="s">
        <v>23</v>
      </c>
      <c r="C25" s="19" t="s">
        <v>50</v>
      </c>
      <c r="D25" s="20">
        <v>1</v>
      </c>
      <c r="E25" s="21" t="s">
        <v>10</v>
      </c>
      <c r="F25" s="22"/>
      <c r="G25" s="23">
        <f t="shared" ref="G25:G36" si="4">D25*F25</f>
        <v>0</v>
      </c>
      <c r="H25" s="23"/>
      <c r="I25" s="23">
        <f t="shared" ref="I25:I36" si="5">D25*H25</f>
        <v>0</v>
      </c>
      <c r="J25" s="23">
        <f t="shared" ref="J25:J36" si="6">G25+I25</f>
        <v>0</v>
      </c>
    </row>
    <row r="26" spans="1:30" ht="11.25" x14ac:dyDescent="0.15">
      <c r="A26" s="17">
        <v>2</v>
      </c>
      <c r="B26" s="18" t="s">
        <v>28</v>
      </c>
      <c r="C26" s="19" t="s">
        <v>29</v>
      </c>
      <c r="D26" s="20">
        <v>1</v>
      </c>
      <c r="E26" s="21" t="s">
        <v>10</v>
      </c>
      <c r="F26" s="22"/>
      <c r="G26" s="23">
        <f t="shared" si="4"/>
        <v>0</v>
      </c>
      <c r="H26" s="23"/>
      <c r="I26" s="23">
        <f t="shared" si="5"/>
        <v>0</v>
      </c>
      <c r="J26" s="23">
        <f t="shared" si="6"/>
        <v>0</v>
      </c>
    </row>
    <row r="27" spans="1:30" ht="22.5" x14ac:dyDescent="0.15">
      <c r="A27" s="17">
        <v>3</v>
      </c>
      <c r="B27" s="18" t="s">
        <v>68</v>
      </c>
      <c r="C27" s="19" t="s">
        <v>69</v>
      </c>
      <c r="D27" s="20">
        <v>1</v>
      </c>
      <c r="E27" s="21" t="s">
        <v>10</v>
      </c>
      <c r="F27" s="22"/>
      <c r="G27" s="23">
        <f t="shared" si="4"/>
        <v>0</v>
      </c>
      <c r="H27" s="23"/>
      <c r="I27" s="23">
        <f t="shared" si="5"/>
        <v>0</v>
      </c>
      <c r="J27" s="23">
        <f t="shared" si="6"/>
        <v>0</v>
      </c>
    </row>
    <row r="28" spans="1:30" ht="11.25" x14ac:dyDescent="0.15">
      <c r="A28" s="17">
        <v>4</v>
      </c>
      <c r="B28" s="18" t="s">
        <v>39</v>
      </c>
      <c r="C28" s="19" t="s">
        <v>64</v>
      </c>
      <c r="D28" s="20">
        <v>1</v>
      </c>
      <c r="E28" s="21" t="s">
        <v>15</v>
      </c>
      <c r="F28" s="22"/>
      <c r="G28" s="23">
        <f t="shared" si="4"/>
        <v>0</v>
      </c>
      <c r="H28" s="23"/>
      <c r="I28" s="23">
        <f t="shared" si="5"/>
        <v>0</v>
      </c>
      <c r="J28" s="23">
        <f t="shared" si="6"/>
        <v>0</v>
      </c>
    </row>
    <row r="29" spans="1:30" ht="22.5" x14ac:dyDescent="0.15">
      <c r="A29" s="17">
        <v>5</v>
      </c>
      <c r="B29" s="18" t="s">
        <v>22</v>
      </c>
      <c r="C29" s="19" t="s">
        <v>40</v>
      </c>
      <c r="D29" s="20">
        <v>1</v>
      </c>
      <c r="E29" s="21" t="s">
        <v>15</v>
      </c>
      <c r="F29" s="22"/>
      <c r="G29" s="23">
        <f t="shared" si="4"/>
        <v>0</v>
      </c>
      <c r="H29" s="23"/>
      <c r="I29" s="23">
        <f t="shared" si="5"/>
        <v>0</v>
      </c>
      <c r="J29" s="23">
        <f t="shared" si="6"/>
        <v>0</v>
      </c>
    </row>
    <row r="30" spans="1:30" ht="11.25" x14ac:dyDescent="0.15">
      <c r="A30" s="17">
        <v>6</v>
      </c>
      <c r="B30" s="18" t="s">
        <v>21</v>
      </c>
      <c r="C30" s="19" t="s">
        <v>45</v>
      </c>
      <c r="D30" s="20">
        <v>1</v>
      </c>
      <c r="E30" s="21" t="s">
        <v>10</v>
      </c>
      <c r="F30" s="22"/>
      <c r="G30" s="23">
        <f t="shared" si="4"/>
        <v>0</v>
      </c>
      <c r="H30" s="23"/>
      <c r="I30" s="23">
        <f t="shared" si="5"/>
        <v>0</v>
      </c>
      <c r="J30" s="23">
        <f t="shared" si="6"/>
        <v>0</v>
      </c>
    </row>
    <row r="31" spans="1:30" ht="11.25" x14ac:dyDescent="0.2">
      <c r="A31" s="17">
        <v>7</v>
      </c>
      <c r="B31" s="18" t="s">
        <v>24</v>
      </c>
      <c r="C31" s="19" t="s">
        <v>41</v>
      </c>
      <c r="D31" s="20">
        <v>1</v>
      </c>
      <c r="E31" s="21" t="s">
        <v>10</v>
      </c>
      <c r="F31" s="22"/>
      <c r="G31" s="23">
        <f t="shared" si="4"/>
        <v>0</v>
      </c>
      <c r="H31" s="30"/>
      <c r="I31" s="23">
        <f t="shared" si="5"/>
        <v>0</v>
      </c>
      <c r="J31" s="23">
        <f t="shared" si="6"/>
        <v>0</v>
      </c>
      <c r="U31" s="75"/>
      <c r="V31" s="75"/>
      <c r="W31" s="75"/>
      <c r="X31" s="75"/>
      <c r="Y31" s="75"/>
      <c r="Z31" s="75"/>
      <c r="AA31" s="75"/>
      <c r="AB31" s="75"/>
      <c r="AC31" s="75"/>
      <c r="AD31" s="75"/>
    </row>
    <row r="32" spans="1:30" ht="11.25" x14ac:dyDescent="0.2">
      <c r="A32" s="17">
        <v>8</v>
      </c>
      <c r="B32" s="25" t="s">
        <v>72</v>
      </c>
      <c r="C32" s="26" t="s">
        <v>73</v>
      </c>
      <c r="D32" s="27">
        <v>1</v>
      </c>
      <c r="E32" s="28" t="s">
        <v>15</v>
      </c>
      <c r="F32" s="29"/>
      <c r="G32" s="30">
        <f t="shared" ref="G32" si="7">D32*F32</f>
        <v>0</v>
      </c>
      <c r="H32" s="30"/>
      <c r="I32" s="30">
        <f t="shared" ref="I32" si="8">D32*H32</f>
        <v>0</v>
      </c>
      <c r="J32" s="30">
        <f t="shared" ref="J32" si="9">G32+I32</f>
        <v>0</v>
      </c>
      <c r="U32" s="75"/>
      <c r="V32" s="75"/>
      <c r="W32" s="75"/>
      <c r="X32" s="75"/>
      <c r="Y32" s="75"/>
      <c r="Z32" s="75"/>
      <c r="AA32" s="75"/>
      <c r="AB32" s="75"/>
      <c r="AC32" s="75"/>
      <c r="AD32" s="75"/>
    </row>
    <row r="33" spans="1:30" ht="11.25" customHeight="1" x14ac:dyDescent="0.2">
      <c r="A33" s="17">
        <v>9</v>
      </c>
      <c r="B33" s="25"/>
      <c r="C33" s="26" t="s">
        <v>16</v>
      </c>
      <c r="D33" s="27">
        <v>1</v>
      </c>
      <c r="E33" s="28" t="s">
        <v>15</v>
      </c>
      <c r="F33" s="29"/>
      <c r="G33" s="30">
        <f t="shared" si="4"/>
        <v>0</v>
      </c>
      <c r="H33" s="30"/>
      <c r="I33" s="30">
        <f t="shared" si="5"/>
        <v>0</v>
      </c>
      <c r="J33" s="30">
        <f t="shared" si="6"/>
        <v>0</v>
      </c>
      <c r="U33" s="57"/>
      <c r="V33" s="69"/>
      <c r="W33" s="70"/>
      <c r="X33" s="71"/>
      <c r="Y33" s="72"/>
      <c r="Z33" s="73"/>
      <c r="AA33" s="74"/>
      <c r="AB33" s="74"/>
      <c r="AC33" s="74"/>
      <c r="AD33" s="74"/>
    </row>
    <row r="34" spans="1:30" ht="11.25" customHeight="1" x14ac:dyDescent="0.2">
      <c r="A34" s="17">
        <v>10</v>
      </c>
      <c r="B34" s="25"/>
      <c r="C34" s="26" t="s">
        <v>17</v>
      </c>
      <c r="D34" s="27">
        <v>1</v>
      </c>
      <c r="E34" s="28" t="s">
        <v>15</v>
      </c>
      <c r="F34" s="29"/>
      <c r="G34" s="30">
        <f t="shared" si="4"/>
        <v>0</v>
      </c>
      <c r="H34" s="30"/>
      <c r="I34" s="30">
        <f t="shared" si="5"/>
        <v>0</v>
      </c>
      <c r="J34" s="30">
        <f t="shared" si="6"/>
        <v>0</v>
      </c>
      <c r="U34" s="57"/>
      <c r="V34" s="69"/>
      <c r="W34" s="70"/>
      <c r="X34" s="71"/>
      <c r="Y34" s="72"/>
      <c r="Z34" s="73"/>
      <c r="AA34" s="74"/>
      <c r="AB34" s="74"/>
      <c r="AC34" s="74"/>
      <c r="AD34" s="74"/>
    </row>
    <row r="35" spans="1:30" ht="11.25" customHeight="1" x14ac:dyDescent="0.2">
      <c r="A35" s="17">
        <v>11</v>
      </c>
      <c r="B35" s="25"/>
      <c r="C35" s="26" t="s">
        <v>18</v>
      </c>
      <c r="D35" s="27">
        <v>1</v>
      </c>
      <c r="E35" s="28" t="s">
        <v>15</v>
      </c>
      <c r="F35" s="29"/>
      <c r="G35" s="30">
        <f t="shared" si="4"/>
        <v>0</v>
      </c>
      <c r="H35" s="30"/>
      <c r="I35" s="30">
        <f t="shared" si="5"/>
        <v>0</v>
      </c>
      <c r="J35" s="30">
        <f t="shared" si="6"/>
        <v>0</v>
      </c>
      <c r="U35" s="57"/>
      <c r="V35" s="69"/>
      <c r="W35" s="70"/>
      <c r="X35" s="71"/>
      <c r="Y35" s="72"/>
      <c r="Z35" s="73"/>
      <c r="AA35" s="74"/>
      <c r="AB35" s="74"/>
      <c r="AC35" s="74"/>
      <c r="AD35" s="74"/>
    </row>
    <row r="36" spans="1:30" ht="11.25" customHeight="1" x14ac:dyDescent="0.2">
      <c r="A36" s="17">
        <v>12</v>
      </c>
      <c r="B36" s="25"/>
      <c r="C36" s="26" t="s">
        <v>31</v>
      </c>
      <c r="D36" s="27">
        <v>1</v>
      </c>
      <c r="E36" s="28" t="s">
        <v>15</v>
      </c>
      <c r="F36" s="29"/>
      <c r="G36" s="30">
        <f t="shared" si="4"/>
        <v>0</v>
      </c>
      <c r="H36" s="30"/>
      <c r="I36" s="30">
        <f t="shared" si="5"/>
        <v>0</v>
      </c>
      <c r="J36" s="30">
        <f t="shared" si="6"/>
        <v>0</v>
      </c>
      <c r="U36" s="57"/>
      <c r="V36" s="69"/>
      <c r="W36" s="70"/>
      <c r="X36" s="71"/>
      <c r="Y36" s="72"/>
      <c r="Z36" s="73"/>
      <c r="AA36" s="74"/>
      <c r="AB36" s="74"/>
      <c r="AC36" s="74"/>
      <c r="AD36" s="74"/>
    </row>
    <row r="37" spans="1:30" ht="11.25" x14ac:dyDescent="0.2">
      <c r="A37" s="57"/>
      <c r="B37" s="58"/>
      <c r="C37" s="59"/>
      <c r="D37" s="60"/>
      <c r="E37" s="61"/>
      <c r="F37" s="62"/>
      <c r="G37" s="63"/>
      <c r="H37" s="63"/>
      <c r="I37" s="63"/>
      <c r="J37" s="63"/>
    </row>
    <row r="41" spans="1:30" x14ac:dyDescent="0.15">
      <c r="B41" s="48"/>
    </row>
  </sheetData>
  <mergeCells count="2">
    <mergeCell ref="A1:B1"/>
    <mergeCell ref="A19:B19"/>
  </mergeCells>
  <phoneticPr fontId="0" type="noConversion"/>
  <pageMargins left="0.59055118110236227" right="0.39370078740157483" top="0.59055118110236227" bottom="0.59055118110236227" header="0.51181102362204722" footer="0.31496062992125984"/>
  <pageSetup paperSize="9" scale="72" fitToHeight="12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1</vt:i4>
      </vt:variant>
    </vt:vector>
  </HeadingPairs>
  <TitlesOfParts>
    <vt:vector size="5" baseType="lpstr">
      <vt:lpstr>Titulka</vt:lpstr>
      <vt:lpstr>Rekapitulace</vt:lpstr>
      <vt:lpstr>Centrální pracoviště MP+ulož.</vt:lpstr>
      <vt:lpstr>Kam. body</vt:lpstr>
      <vt:lpstr>'Centrální pracoviště MP+ulož.'!Oblast_tisku</vt:lpstr>
    </vt:vector>
  </TitlesOfParts>
  <Company>Kamila Dvořáková  Kamprorady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Kounovský</dc:creator>
  <cp:lastModifiedBy>Miloslav Tůma</cp:lastModifiedBy>
  <cp:lastPrinted>2015-08-11T07:16:56Z</cp:lastPrinted>
  <dcterms:created xsi:type="dcterms:W3CDTF">2000-10-18T19:26:40Z</dcterms:created>
  <dcterms:modified xsi:type="dcterms:W3CDTF">2018-10-02T11:25:46Z</dcterms:modified>
</cp:coreProperties>
</file>