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Položkový rozpočet" sheetId="1" r:id="rId1"/>
  </sheets>
  <calcPr calcId="145621"/>
</workbook>
</file>

<file path=xl/calcChain.xml><?xml version="1.0" encoding="utf-8"?>
<calcChain xmlns="http://schemas.openxmlformats.org/spreadsheetml/2006/main">
  <c r="E63" i="1" l="1"/>
  <c r="E64" i="1"/>
  <c r="E65" i="1"/>
  <c r="E57" i="1"/>
  <c r="E58" i="1"/>
  <c r="E59" i="1"/>
  <c r="E50" i="1"/>
  <c r="E51" i="1"/>
  <c r="E52" i="1"/>
  <c r="E53" i="1"/>
  <c r="E62" i="1"/>
  <c r="E56" i="1"/>
  <c r="E49" i="1"/>
  <c r="E39" i="1"/>
  <c r="E40" i="1"/>
  <c r="E41" i="1"/>
  <c r="E42" i="1"/>
  <c r="E43" i="1"/>
  <c r="E44" i="1"/>
  <c r="E45" i="1"/>
  <c r="E46" i="1"/>
  <c r="E38" i="1"/>
  <c r="E30" i="1"/>
  <c r="E31" i="1"/>
  <c r="E32" i="1"/>
  <c r="E33" i="1"/>
  <c r="E34" i="1"/>
  <c r="E35" i="1"/>
  <c r="E29" i="1"/>
  <c r="E16" i="1"/>
  <c r="E17" i="1"/>
  <c r="E18" i="1"/>
  <c r="E19" i="1"/>
  <c r="E20" i="1"/>
  <c r="E21" i="1"/>
  <c r="E22" i="1"/>
  <c r="E23" i="1"/>
  <c r="E24" i="1"/>
  <c r="E25" i="1"/>
  <c r="E26" i="1"/>
  <c r="E15" i="1"/>
  <c r="E8" i="1"/>
  <c r="E9" i="1"/>
  <c r="E10" i="1"/>
  <c r="E11" i="1"/>
  <c r="E12" i="1"/>
  <c r="E7" i="1"/>
  <c r="E66" i="1" l="1"/>
  <c r="E60" i="1"/>
  <c r="E54" i="1"/>
  <c r="E47" i="1"/>
  <c r="E36" i="1"/>
  <c r="E27" i="1"/>
  <c r="E13" i="1"/>
  <c r="E68" i="1" l="1"/>
  <c r="E70" i="1" l="1"/>
  <c r="E69" i="1"/>
</calcChain>
</file>

<file path=xl/sharedStrings.xml><?xml version="1.0" encoding="utf-8"?>
<sst xmlns="http://schemas.openxmlformats.org/spreadsheetml/2006/main" count="120" uniqueCount="76">
  <si>
    <t xml:space="preserve">Rozpočet </t>
  </si>
  <si>
    <t>Položka</t>
  </si>
  <si>
    <t>jednotka</t>
  </si>
  <si>
    <t>cena za jednot.</t>
  </si>
  <si>
    <t>počet</t>
  </si>
  <si>
    <t>cena za položku</t>
  </si>
  <si>
    <t>(Kč bez DPH)</t>
  </si>
  <si>
    <t>jednotek</t>
  </si>
  <si>
    <t>Přípravné práce - Prováděcí dokumentace</t>
  </si>
  <si>
    <t xml:space="preserve">Rekognoskace terénu  </t>
  </si>
  <si>
    <t>hod.</t>
  </si>
  <si>
    <t>Rešerše dostupných podkladů</t>
  </si>
  <si>
    <t>Práce odborného zpracovatele</t>
  </si>
  <si>
    <t>hod</t>
  </si>
  <si>
    <t xml:space="preserve">Vypracovávní koncepčního modelu AR </t>
  </si>
  <si>
    <t>Doprava osobní</t>
  </si>
  <si>
    <t>km</t>
  </si>
  <si>
    <t>Aktuální data ČHMÚ (N-letá voda, M-letá voda, srážky)</t>
  </si>
  <si>
    <t>ks</t>
  </si>
  <si>
    <t>Přípravné práce - celkem Kč bez DPH</t>
  </si>
  <si>
    <t>Vrtné práce</t>
  </si>
  <si>
    <t>Vytyčení vrtných prací vč. vytyčení průběhu podzemních inženýrských sítí</t>
  </si>
  <si>
    <t>Povolovací řízení vrtných prací, projekt geologických prací</t>
  </si>
  <si>
    <r>
      <t>Vrtné práce 4</t>
    </r>
    <r>
      <rPr>
        <sz val="8"/>
        <rFont val="Arial"/>
        <charset val="238"/>
      </rPr>
      <t xml:space="preserve"> ks kvarterní hydrogeologický vrt, hloubka 5 m</t>
    </r>
  </si>
  <si>
    <t>m</t>
  </si>
  <si>
    <r>
      <t xml:space="preserve">Vrtné práce </t>
    </r>
    <r>
      <rPr>
        <sz val="8"/>
        <rFont val="Arial"/>
        <charset val="238"/>
      </rPr>
      <t>2 ks turonský hydrogeologický vrt, hloubka 10 m</t>
    </r>
  </si>
  <si>
    <r>
      <t xml:space="preserve">Vrtné práce </t>
    </r>
    <r>
      <rPr>
        <sz val="8"/>
        <rFont val="Arial"/>
        <charset val="238"/>
      </rPr>
      <t>5 ks v prostoru skládky, hloubka 7 m</t>
    </r>
  </si>
  <si>
    <t>Likvidace vrtných jader</t>
  </si>
  <si>
    <t>t</t>
  </si>
  <si>
    <t>Zpřístupnění pozemků pro vrtnou techniku</t>
  </si>
  <si>
    <t>kpl</t>
  </si>
  <si>
    <t xml:space="preserve">Uvedení ploch do původního stavu </t>
  </si>
  <si>
    <t>Geologický a hydrogeologický sled, řízení vrtných prací</t>
  </si>
  <si>
    <t>Vyhodnocení vrtných prací</t>
  </si>
  <si>
    <t>Doprava vrtné soupravy</t>
  </si>
  <si>
    <t>Vrtné práce - celkem Kč bez DPH</t>
  </si>
  <si>
    <t>Vzokařské a terénní práce</t>
  </si>
  <si>
    <t>Odběr vzorku odpadu</t>
  </si>
  <si>
    <t>Odběr vzorku zeminy</t>
  </si>
  <si>
    <t>Odběr vzorku podzemní vody - dynamicky</t>
  </si>
  <si>
    <t>Odběr vzorku povrchové vody</t>
  </si>
  <si>
    <t>Dokumentace vzorkařských prací</t>
  </si>
  <si>
    <t>Geodetické zaměření HG objektů (včetně stávajícího vrtu)</t>
  </si>
  <si>
    <t>objekt</t>
  </si>
  <si>
    <t>Vzorkařské a terénní práce - celkem Kč bez DPH</t>
  </si>
  <si>
    <t>Laboratorní analýzy</t>
  </si>
  <si>
    <t>Laboratorní analýza - stanovení C10-C40 (matrice:pevný vzorek)</t>
  </si>
  <si>
    <t>Laboratorní analýza - stanovení Pb, Zn, Cr, Cu, Cd, Ni, B (matrice:pevný vzorek)</t>
  </si>
  <si>
    <r>
      <t xml:space="preserve">Laboratorní analýza - stanovení PAU </t>
    </r>
    <r>
      <rPr>
        <vertAlign val="subscript"/>
        <sz val="8"/>
        <rFont val="Arial"/>
        <family val="2"/>
        <charset val="238"/>
      </rPr>
      <t>(12)</t>
    </r>
    <r>
      <rPr>
        <sz val="8"/>
        <rFont val="Arial"/>
        <family val="2"/>
        <charset val="238"/>
      </rPr>
      <t>, (matrice:pevný vzorek)</t>
    </r>
  </si>
  <si>
    <t xml:space="preserve">Laboratorní analýza - stanovení podle tab. 10.1. vyhl. 294/05 Sb. </t>
  </si>
  <si>
    <t xml:space="preserve">Laboratorní analýza - stanovení III. třídy vyluhovatelnosti  </t>
  </si>
  <si>
    <t>Laboratorní analýza - stanovení C10-40 (matrice:voda)</t>
  </si>
  <si>
    <t>Laboratorní analýza - stanovení CLU BTEX (matrice:voda)</t>
  </si>
  <si>
    <t>Laboratorní analýza - stanovení Pb, Zn, Cr, Cu, Cd, Ni, B (matrice:voda)</t>
  </si>
  <si>
    <r>
      <t xml:space="preserve">Laboratorní analýza - stanovení PAU </t>
    </r>
    <r>
      <rPr>
        <vertAlign val="subscript"/>
        <sz val="8"/>
        <rFont val="Arial"/>
        <family val="2"/>
        <charset val="238"/>
      </rPr>
      <t>(12)</t>
    </r>
    <r>
      <rPr>
        <sz val="8"/>
        <rFont val="Arial"/>
        <family val="2"/>
        <charset val="238"/>
      </rPr>
      <t>, (matrice:voda)</t>
    </r>
  </si>
  <si>
    <t>Laboratorní analýzy - celkem Kč bez DPH</t>
  </si>
  <si>
    <t>Atmogeochemický průzkum</t>
  </si>
  <si>
    <t>vrtné práce - sondy</t>
  </si>
  <si>
    <t>Měření plynovýdejnosti</t>
  </si>
  <si>
    <t>Měření rizikových složek skládkového vzduchu</t>
  </si>
  <si>
    <t>Zpracování dat z terénního měření</t>
  </si>
  <si>
    <t>Vyhodnocení atmogeochemického průzkumu</t>
  </si>
  <si>
    <t>Atmogeochemický průzkum - celkem Kč bez DPH</t>
  </si>
  <si>
    <t>Geofyzikální průzkum</t>
  </si>
  <si>
    <t>Odporové profilování</t>
  </si>
  <si>
    <t>Mělká refrakční seismika</t>
  </si>
  <si>
    <t>Vyhodnocení geofyzikálního průzkumu</t>
  </si>
  <si>
    <t>Geofyzikální průzkum - celkem Kč bez DPH</t>
  </si>
  <si>
    <t>Zpracování analýzy rizik</t>
  </si>
  <si>
    <t>Práce kresliče na PC</t>
  </si>
  <si>
    <t>Práce administrativní</t>
  </si>
  <si>
    <t>Doplnění databáze SEKM</t>
  </si>
  <si>
    <t>Zpracování analýzy rizik celkem</t>
  </si>
  <si>
    <t>Celkem bez DPH</t>
  </si>
  <si>
    <t>Celkem s DPH</t>
  </si>
  <si>
    <t>DPH 21%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</si>
</sst>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Kč&quot;;[Red]\-#,##0.00\ &quot;Kč&quot;"/>
    <numFmt numFmtId="44" formatCode="_-* #,##0.00\ &quot;Kč&quot;_-;\-* #,##0.00\ &quot;Kč&quot;_-;_-* &quot;-&quot;??\ &quot;Kč&quot;_-;_-@_-"/>
    <numFmt numFmtId="164" formatCode="#,##0.00\ &quot;Kč&quot;"/>
  </numFmts>
  <fonts count="12" x14ac:knownFonts="1">
    <font>
      <sz val="10"/>
      <name val="Arial"/>
      <charset val="238"/>
    </font>
    <font>
      <sz val="10"/>
      <name val="Arial"/>
      <charset val="238"/>
    </font>
    <font>
      <b/>
      <sz val="18"/>
      <name val="Arial"/>
      <family val="2"/>
      <charset val="238"/>
    </font>
    <font>
      <sz val="10"/>
      <name val="Arial CE"/>
      <charset val="238"/>
    </font>
    <font>
      <b/>
      <sz val="8"/>
      <name val="Arial CE"/>
      <family val="2"/>
      <charset val="238"/>
    </font>
    <font>
      <sz val="8"/>
      <name val="Arial CE"/>
      <charset val="238"/>
    </font>
    <font>
      <sz val="8"/>
      <name val="Arial CE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8"/>
      <name val="Arial"/>
      <charset val="238"/>
    </font>
    <font>
      <vertAlign val="subscript"/>
      <sz val="8"/>
      <name val="Arial"/>
      <family val="2"/>
      <charset val="238"/>
    </font>
    <font>
      <b/>
      <sz val="8"/>
      <color indexed="9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1" fillId="0" borderId="0"/>
  </cellStyleXfs>
  <cellXfs count="57">
    <xf numFmtId="0" fontId="0" fillId="0" borderId="0" xfId="0"/>
    <xf numFmtId="0" fontId="2" fillId="0" borderId="0" xfId="0" applyFont="1" applyFill="1"/>
    <xf numFmtId="0" fontId="0" fillId="0" borderId="0" xfId="0" applyFill="1"/>
    <xf numFmtId="0" fontId="4" fillId="0" borderId="1" xfId="2" applyFont="1" applyFill="1" applyBorder="1"/>
    <xf numFmtId="0" fontId="4" fillId="0" borderId="2" xfId="2" applyFont="1" applyFill="1" applyBorder="1" applyAlignment="1">
      <alignment horizontal="center"/>
    </xf>
    <xf numFmtId="0" fontId="4" fillId="0" borderId="3" xfId="2" applyFont="1" applyFill="1" applyBorder="1" applyAlignment="1">
      <alignment horizontal="center"/>
    </xf>
    <xf numFmtId="0" fontId="4" fillId="0" borderId="4" xfId="2" applyFont="1" applyFill="1" applyBorder="1"/>
    <xf numFmtId="0" fontId="4" fillId="0" borderId="5" xfId="2" applyFont="1" applyFill="1" applyBorder="1" applyAlignment="1">
      <alignment horizontal="center"/>
    </xf>
    <xf numFmtId="0" fontId="4" fillId="0" borderId="6" xfId="2" applyFont="1" applyFill="1" applyBorder="1" applyAlignment="1">
      <alignment horizontal="center"/>
    </xf>
    <xf numFmtId="164" fontId="4" fillId="2" borderId="10" xfId="2" applyNumberFormat="1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0" fontId="5" fillId="0" borderId="11" xfId="2" applyFont="1" applyFill="1" applyBorder="1" applyAlignment="1"/>
    <xf numFmtId="0" fontId="5" fillId="0" borderId="12" xfId="2" applyFont="1" applyFill="1" applyBorder="1" applyAlignment="1">
      <alignment horizontal="center"/>
    </xf>
    <xf numFmtId="8" fontId="5" fillId="0" borderId="12" xfId="2" applyNumberFormat="1" applyFont="1" applyFill="1" applyBorder="1" applyAlignment="1">
      <alignment horizontal="right"/>
    </xf>
    <xf numFmtId="164" fontId="5" fillId="0" borderId="13" xfId="2" applyNumberFormat="1" applyFont="1" applyFill="1" applyBorder="1" applyAlignment="1">
      <alignment horizontal="right"/>
    </xf>
    <xf numFmtId="0" fontId="6" fillId="0" borderId="11" xfId="2" applyFont="1" applyFill="1" applyBorder="1" applyAlignment="1"/>
    <xf numFmtId="0" fontId="6" fillId="0" borderId="12" xfId="2" applyFont="1" applyFill="1" applyBorder="1" applyAlignment="1">
      <alignment horizontal="center"/>
    </xf>
    <xf numFmtId="164" fontId="6" fillId="0" borderId="12" xfId="2" applyNumberFormat="1" applyFont="1" applyFill="1" applyBorder="1" applyAlignment="1">
      <alignment horizontal="right"/>
    </xf>
    <xf numFmtId="3" fontId="6" fillId="0" borderId="12" xfId="2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wrapText="1"/>
    </xf>
    <xf numFmtId="0" fontId="7" fillId="0" borderId="12" xfId="0" applyFont="1" applyFill="1" applyBorder="1" applyAlignment="1">
      <alignment horizontal="center"/>
    </xf>
    <xf numFmtId="8" fontId="7" fillId="0" borderId="12" xfId="0" applyNumberFormat="1" applyFont="1" applyFill="1" applyBorder="1" applyAlignment="1">
      <alignment horizontal="right"/>
    </xf>
    <xf numFmtId="0" fontId="7" fillId="0" borderId="11" xfId="3" applyFont="1" applyFill="1" applyBorder="1" applyAlignment="1">
      <alignment wrapText="1"/>
    </xf>
    <xf numFmtId="0" fontId="7" fillId="0" borderId="12" xfId="3" applyFont="1" applyFill="1" applyBorder="1" applyAlignment="1">
      <alignment horizontal="center"/>
    </xf>
    <xf numFmtId="8" fontId="7" fillId="0" borderId="12" xfId="3" applyNumberFormat="1" applyFont="1" applyFill="1" applyBorder="1" applyAlignment="1">
      <alignment horizontal="right"/>
    </xf>
    <xf numFmtId="0" fontId="8" fillId="0" borderId="11" xfId="0" applyFont="1" applyFill="1" applyBorder="1"/>
    <xf numFmtId="0" fontId="8" fillId="0" borderId="12" xfId="0" applyFont="1" applyFill="1" applyBorder="1" applyAlignment="1">
      <alignment horizontal="center"/>
    </xf>
    <xf numFmtId="164" fontId="4" fillId="0" borderId="17" xfId="2" applyNumberFormat="1" applyFont="1" applyFill="1" applyBorder="1" applyAlignment="1">
      <alignment horizontal="right"/>
    </xf>
    <xf numFmtId="0" fontId="7" fillId="0" borderId="11" xfId="0" applyFont="1" applyFill="1" applyBorder="1"/>
    <xf numFmtId="0" fontId="4" fillId="2" borderId="18" xfId="2" applyFont="1" applyFill="1" applyBorder="1" applyAlignment="1">
      <alignment horizontal="left"/>
    </xf>
    <xf numFmtId="0" fontId="4" fillId="2" borderId="19" xfId="2" applyFont="1" applyFill="1" applyBorder="1" applyAlignment="1">
      <alignment horizontal="left"/>
    </xf>
    <xf numFmtId="164" fontId="11" fillId="0" borderId="23" xfId="2" applyNumberFormat="1" applyFont="1" applyFill="1" applyBorder="1" applyAlignment="1">
      <alignment horizontal="right"/>
    </xf>
    <xf numFmtId="3" fontId="0" fillId="0" borderId="0" xfId="0" applyNumberFormat="1" applyFill="1"/>
    <xf numFmtId="164" fontId="4" fillId="3" borderId="3" xfId="2" applyNumberFormat="1" applyFont="1" applyFill="1" applyBorder="1" applyAlignment="1">
      <alignment horizontal="right"/>
    </xf>
    <xf numFmtId="164" fontId="4" fillId="3" borderId="24" xfId="2" applyNumberFormat="1" applyFont="1" applyFill="1" applyBorder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44" fontId="0" fillId="0" borderId="0" xfId="1" applyFont="1" applyFill="1"/>
    <xf numFmtId="0" fontId="4" fillId="2" borderId="7" xfId="2" applyFont="1" applyFill="1" applyBorder="1" applyAlignment="1">
      <alignment horizontal="left"/>
    </xf>
    <xf numFmtId="0" fontId="4" fillId="2" borderId="8" xfId="2" applyFont="1" applyFill="1" applyBorder="1" applyAlignment="1">
      <alignment horizontal="left"/>
    </xf>
    <xf numFmtId="0" fontId="4" fillId="2" borderId="9" xfId="2" applyFont="1" applyFill="1" applyBorder="1" applyAlignment="1">
      <alignment horizontal="left"/>
    </xf>
    <xf numFmtId="0" fontId="4" fillId="2" borderId="7" xfId="2" applyFont="1" applyFill="1" applyBorder="1" applyAlignment="1"/>
    <xf numFmtId="0" fontId="3" fillId="2" borderId="8" xfId="2" applyFill="1" applyBorder="1" applyAlignment="1"/>
    <xf numFmtId="0" fontId="3" fillId="2" borderId="9" xfId="2" applyFill="1" applyBorder="1" applyAlignment="1"/>
    <xf numFmtId="0" fontId="4" fillId="0" borderId="14" xfId="2" applyFont="1" applyFill="1" applyBorder="1" applyAlignment="1"/>
    <xf numFmtId="0" fontId="3" fillId="0" borderId="15" xfId="2" applyFill="1" applyBorder="1" applyAlignment="1"/>
    <xf numFmtId="0" fontId="3" fillId="0" borderId="16" xfId="2" applyFill="1" applyBorder="1" applyAlignment="1"/>
    <xf numFmtId="0" fontId="4" fillId="0" borderId="14" xfId="2" applyFont="1" applyFill="1" applyBorder="1" applyAlignment="1">
      <alignment horizontal="left"/>
    </xf>
    <xf numFmtId="0" fontId="4" fillId="0" borderId="15" xfId="2" applyFont="1" applyFill="1" applyBorder="1" applyAlignment="1">
      <alignment horizontal="left"/>
    </xf>
    <xf numFmtId="0" fontId="4" fillId="0" borderId="16" xfId="2" applyFont="1" applyFill="1" applyBorder="1" applyAlignment="1">
      <alignment horizontal="left"/>
    </xf>
    <xf numFmtId="0" fontId="4" fillId="0" borderId="0" xfId="2" applyFont="1" applyFill="1" applyBorder="1" applyAlignment="1"/>
    <xf numFmtId="0" fontId="4" fillId="0" borderId="20" xfId="2" applyFont="1" applyFill="1" applyBorder="1" applyAlignment="1"/>
    <xf numFmtId="0" fontId="4" fillId="0" borderId="21" xfId="2" applyFont="1" applyFill="1" applyBorder="1" applyAlignment="1"/>
    <xf numFmtId="0" fontId="4" fillId="0" borderId="22" xfId="2" applyFont="1" applyFill="1" applyBorder="1" applyAlignment="1"/>
    <xf numFmtId="0" fontId="4" fillId="3" borderId="1" xfId="2" applyFont="1" applyFill="1" applyBorder="1" applyAlignment="1"/>
    <xf numFmtId="0" fontId="4" fillId="3" borderId="2" xfId="2" applyFont="1" applyFill="1" applyBorder="1" applyAlignment="1"/>
    <xf numFmtId="0" fontId="4" fillId="3" borderId="14" xfId="2" applyFont="1" applyFill="1" applyBorder="1" applyAlignment="1"/>
    <xf numFmtId="0" fontId="4" fillId="3" borderId="15" xfId="2" applyFont="1" applyFill="1" applyBorder="1" applyAlignment="1"/>
  </cellXfs>
  <cellStyles count="4">
    <cellStyle name="Měna" xfId="1" builtinId="4"/>
    <cellStyle name="Normální" xfId="0" builtinId="0"/>
    <cellStyle name="normální 2" xfId="3"/>
    <cellStyle name="normální_Lis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tabSelected="1" zoomScaleNormal="100" workbookViewId="0">
      <selection activeCell="C7" sqref="C7"/>
    </sheetView>
  </sheetViews>
  <sheetFormatPr defaultRowHeight="12.75" x14ac:dyDescent="0.2"/>
  <cols>
    <col min="1" max="1" width="60.5703125" style="2" customWidth="1"/>
    <col min="2" max="2" width="8.28515625" style="2" customWidth="1"/>
    <col min="3" max="3" width="12.42578125" style="2" customWidth="1"/>
    <col min="4" max="4" width="8.42578125" style="2" customWidth="1"/>
    <col min="5" max="5" width="15.5703125" style="2" customWidth="1"/>
    <col min="6" max="16384" width="9.140625" style="2"/>
  </cols>
  <sheetData>
    <row r="1" spans="1:6" ht="23.25" x14ac:dyDescent="0.35">
      <c r="A1" s="1" t="s">
        <v>0</v>
      </c>
    </row>
    <row r="3" spans="1:6" ht="13.5" thickBot="1" x14ac:dyDescent="0.25"/>
    <row r="4" spans="1:6" ht="12.75" customHeight="1" x14ac:dyDescent="0.2">
      <c r="A4" s="3" t="s">
        <v>1</v>
      </c>
      <c r="B4" s="4" t="s">
        <v>2</v>
      </c>
      <c r="C4" s="4" t="s">
        <v>3</v>
      </c>
      <c r="D4" s="4" t="s">
        <v>4</v>
      </c>
      <c r="E4" s="5" t="s">
        <v>5</v>
      </c>
    </row>
    <row r="5" spans="1:6" ht="13.5" thickBot="1" x14ac:dyDescent="0.25">
      <c r="A5" s="6"/>
      <c r="B5" s="7"/>
      <c r="C5" s="7" t="s">
        <v>6</v>
      </c>
      <c r="D5" s="7" t="s">
        <v>7</v>
      </c>
      <c r="E5" s="8" t="s">
        <v>6</v>
      </c>
    </row>
    <row r="6" spans="1:6" x14ac:dyDescent="0.2">
      <c r="A6" s="40" t="s">
        <v>8</v>
      </c>
      <c r="B6" s="41"/>
      <c r="C6" s="41"/>
      <c r="D6" s="42"/>
      <c r="E6" s="9"/>
      <c r="F6" s="10"/>
    </row>
    <row r="7" spans="1:6" x14ac:dyDescent="0.2">
      <c r="A7" s="11" t="s">
        <v>9</v>
      </c>
      <c r="B7" s="12" t="s">
        <v>10</v>
      </c>
      <c r="C7" s="13"/>
      <c r="D7" s="12">
        <v>16</v>
      </c>
      <c r="E7" s="14">
        <f>C7*D7</f>
        <v>0</v>
      </c>
    </row>
    <row r="8" spans="1:6" x14ac:dyDescent="0.2">
      <c r="A8" s="15" t="s">
        <v>11</v>
      </c>
      <c r="B8" s="16" t="s">
        <v>10</v>
      </c>
      <c r="C8" s="17"/>
      <c r="D8" s="18">
        <v>30</v>
      </c>
      <c r="E8" s="14">
        <f t="shared" ref="E8:E12" si="0">C8*D8</f>
        <v>0</v>
      </c>
    </row>
    <row r="9" spans="1:6" x14ac:dyDescent="0.2">
      <c r="A9" s="19" t="s">
        <v>12</v>
      </c>
      <c r="B9" s="20" t="s">
        <v>13</v>
      </c>
      <c r="C9" s="21"/>
      <c r="D9" s="20">
        <v>30</v>
      </c>
      <c r="E9" s="14">
        <f t="shared" si="0"/>
        <v>0</v>
      </c>
    </row>
    <row r="10" spans="1:6" x14ac:dyDescent="0.2">
      <c r="A10" s="19" t="s">
        <v>14</v>
      </c>
      <c r="B10" s="20" t="s">
        <v>13</v>
      </c>
      <c r="C10" s="21"/>
      <c r="D10" s="20">
        <v>24</v>
      </c>
      <c r="E10" s="14">
        <f t="shared" si="0"/>
        <v>0</v>
      </c>
    </row>
    <row r="11" spans="1:6" x14ac:dyDescent="0.2">
      <c r="A11" s="22" t="s">
        <v>15</v>
      </c>
      <c r="B11" s="23" t="s">
        <v>16</v>
      </c>
      <c r="C11" s="24"/>
      <c r="D11" s="23">
        <v>200</v>
      </c>
      <c r="E11" s="14">
        <f t="shared" si="0"/>
        <v>0</v>
      </c>
    </row>
    <row r="12" spans="1:6" x14ac:dyDescent="0.2">
      <c r="A12" s="25" t="s">
        <v>17</v>
      </c>
      <c r="B12" s="26" t="s">
        <v>18</v>
      </c>
      <c r="C12" s="24"/>
      <c r="D12" s="26">
        <v>1</v>
      </c>
      <c r="E12" s="14">
        <f t="shared" si="0"/>
        <v>0</v>
      </c>
    </row>
    <row r="13" spans="1:6" ht="13.5" thickBot="1" x14ac:dyDescent="0.25">
      <c r="A13" s="43" t="s">
        <v>19</v>
      </c>
      <c r="B13" s="44"/>
      <c r="C13" s="44"/>
      <c r="D13" s="45"/>
      <c r="E13" s="27">
        <f>SUM(E7:E12)</f>
        <v>0</v>
      </c>
    </row>
    <row r="14" spans="1:6" x14ac:dyDescent="0.2">
      <c r="A14" s="40" t="s">
        <v>20</v>
      </c>
      <c r="B14" s="41"/>
      <c r="C14" s="41"/>
      <c r="D14" s="42"/>
      <c r="E14" s="9"/>
    </row>
    <row r="15" spans="1:6" x14ac:dyDescent="0.2">
      <c r="A15" s="15" t="s">
        <v>21</v>
      </c>
      <c r="B15" s="16" t="s">
        <v>13</v>
      </c>
      <c r="C15" s="17"/>
      <c r="D15" s="18">
        <v>18</v>
      </c>
      <c r="E15" s="14">
        <f t="shared" ref="E15:E26" si="1">C15*D15</f>
        <v>0</v>
      </c>
    </row>
    <row r="16" spans="1:6" x14ac:dyDescent="0.2">
      <c r="A16" s="15" t="s">
        <v>22</v>
      </c>
      <c r="B16" s="16" t="s">
        <v>13</v>
      </c>
      <c r="C16" s="17"/>
      <c r="D16" s="18">
        <v>18</v>
      </c>
      <c r="E16" s="14">
        <f t="shared" si="1"/>
        <v>0</v>
      </c>
    </row>
    <row r="17" spans="1:5" x14ac:dyDescent="0.2">
      <c r="A17" s="15" t="s">
        <v>23</v>
      </c>
      <c r="B17" s="16" t="s">
        <v>24</v>
      </c>
      <c r="C17" s="17"/>
      <c r="D17" s="18">
        <v>20</v>
      </c>
      <c r="E17" s="14">
        <f t="shared" si="1"/>
        <v>0</v>
      </c>
    </row>
    <row r="18" spans="1:5" x14ac:dyDescent="0.2">
      <c r="A18" s="15" t="s">
        <v>25</v>
      </c>
      <c r="B18" s="16" t="s">
        <v>24</v>
      </c>
      <c r="C18" s="17"/>
      <c r="D18" s="18">
        <v>20</v>
      </c>
      <c r="E18" s="14">
        <f t="shared" si="1"/>
        <v>0</v>
      </c>
    </row>
    <row r="19" spans="1:5" x14ac:dyDescent="0.2">
      <c r="A19" s="15" t="s">
        <v>26</v>
      </c>
      <c r="B19" s="16" t="s">
        <v>24</v>
      </c>
      <c r="C19" s="17"/>
      <c r="D19" s="18">
        <v>35</v>
      </c>
      <c r="E19" s="14">
        <f t="shared" si="1"/>
        <v>0</v>
      </c>
    </row>
    <row r="20" spans="1:5" x14ac:dyDescent="0.2">
      <c r="A20" s="15" t="s">
        <v>27</v>
      </c>
      <c r="B20" s="16" t="s">
        <v>28</v>
      </c>
      <c r="C20" s="17"/>
      <c r="D20" s="18">
        <v>3</v>
      </c>
      <c r="E20" s="14">
        <f t="shared" si="1"/>
        <v>0</v>
      </c>
    </row>
    <row r="21" spans="1:5" x14ac:dyDescent="0.2">
      <c r="A21" s="15" t="s">
        <v>29</v>
      </c>
      <c r="B21" s="16" t="s">
        <v>30</v>
      </c>
      <c r="C21" s="17"/>
      <c r="D21" s="18">
        <v>1</v>
      </c>
      <c r="E21" s="14">
        <f t="shared" si="1"/>
        <v>0</v>
      </c>
    </row>
    <row r="22" spans="1:5" x14ac:dyDescent="0.2">
      <c r="A22" s="15" t="s">
        <v>31</v>
      </c>
      <c r="B22" s="16" t="s">
        <v>30</v>
      </c>
      <c r="C22" s="17"/>
      <c r="D22" s="18">
        <v>1</v>
      </c>
      <c r="E22" s="14">
        <f t="shared" si="1"/>
        <v>0</v>
      </c>
    </row>
    <row r="23" spans="1:5" x14ac:dyDescent="0.2">
      <c r="A23" s="15" t="s">
        <v>32</v>
      </c>
      <c r="B23" s="16" t="s">
        <v>13</v>
      </c>
      <c r="C23" s="17"/>
      <c r="D23" s="18">
        <v>30</v>
      </c>
      <c r="E23" s="14">
        <f t="shared" si="1"/>
        <v>0</v>
      </c>
    </row>
    <row r="24" spans="1:5" x14ac:dyDescent="0.2">
      <c r="A24" s="19" t="s">
        <v>33</v>
      </c>
      <c r="B24" s="20" t="s">
        <v>13</v>
      </c>
      <c r="C24" s="21"/>
      <c r="D24" s="20">
        <v>24</v>
      </c>
      <c r="E24" s="14">
        <f t="shared" si="1"/>
        <v>0</v>
      </c>
    </row>
    <row r="25" spans="1:5" x14ac:dyDescent="0.2">
      <c r="A25" s="15" t="s">
        <v>34</v>
      </c>
      <c r="B25" s="16" t="s">
        <v>16</v>
      </c>
      <c r="C25" s="17"/>
      <c r="D25" s="18">
        <v>100</v>
      </c>
      <c r="E25" s="14">
        <f t="shared" si="1"/>
        <v>0</v>
      </c>
    </row>
    <row r="26" spans="1:5" x14ac:dyDescent="0.2">
      <c r="A26" s="15" t="s">
        <v>15</v>
      </c>
      <c r="B26" s="16" t="s">
        <v>16</v>
      </c>
      <c r="C26" s="17"/>
      <c r="D26" s="18">
        <v>600</v>
      </c>
      <c r="E26" s="14">
        <f t="shared" si="1"/>
        <v>0</v>
      </c>
    </row>
    <row r="27" spans="1:5" ht="13.5" thickBot="1" x14ac:dyDescent="0.25">
      <c r="A27" s="43" t="s">
        <v>35</v>
      </c>
      <c r="B27" s="44"/>
      <c r="C27" s="44"/>
      <c r="D27" s="45"/>
      <c r="E27" s="27">
        <f>SUM(E15:E26)</f>
        <v>0</v>
      </c>
    </row>
    <row r="28" spans="1:5" x14ac:dyDescent="0.2">
      <c r="A28" s="40" t="s">
        <v>36</v>
      </c>
      <c r="B28" s="41"/>
      <c r="C28" s="41"/>
      <c r="D28" s="42"/>
      <c r="E28" s="9"/>
    </row>
    <row r="29" spans="1:5" x14ac:dyDescent="0.2">
      <c r="A29" s="15" t="s">
        <v>37</v>
      </c>
      <c r="B29" s="16" t="s">
        <v>18</v>
      </c>
      <c r="C29" s="17"/>
      <c r="D29" s="18">
        <v>5</v>
      </c>
      <c r="E29" s="14">
        <f t="shared" ref="E29:E35" si="2">C29*D29</f>
        <v>0</v>
      </c>
    </row>
    <row r="30" spans="1:5" x14ac:dyDescent="0.2">
      <c r="A30" s="15" t="s">
        <v>38</v>
      </c>
      <c r="B30" s="16" t="s">
        <v>18</v>
      </c>
      <c r="C30" s="17"/>
      <c r="D30" s="18">
        <v>5</v>
      </c>
      <c r="E30" s="14">
        <f t="shared" si="2"/>
        <v>0</v>
      </c>
    </row>
    <row r="31" spans="1:5" x14ac:dyDescent="0.2">
      <c r="A31" s="15" t="s">
        <v>39</v>
      </c>
      <c r="B31" s="16" t="s">
        <v>18</v>
      </c>
      <c r="C31" s="17"/>
      <c r="D31" s="18">
        <v>7</v>
      </c>
      <c r="E31" s="14">
        <f t="shared" si="2"/>
        <v>0</v>
      </c>
    </row>
    <row r="32" spans="1:5" x14ac:dyDescent="0.2">
      <c r="A32" s="15" t="s">
        <v>40</v>
      </c>
      <c r="B32" s="16" t="s">
        <v>18</v>
      </c>
      <c r="C32" s="17"/>
      <c r="D32" s="18">
        <v>3</v>
      </c>
      <c r="E32" s="14">
        <f t="shared" si="2"/>
        <v>0</v>
      </c>
    </row>
    <row r="33" spans="1:5" x14ac:dyDescent="0.2">
      <c r="A33" s="15" t="s">
        <v>41</v>
      </c>
      <c r="B33" s="16" t="s">
        <v>13</v>
      </c>
      <c r="C33" s="17"/>
      <c r="D33" s="18">
        <v>8</v>
      </c>
      <c r="E33" s="14">
        <f t="shared" si="2"/>
        <v>0</v>
      </c>
    </row>
    <row r="34" spans="1:5" x14ac:dyDescent="0.2">
      <c r="A34" s="19" t="s">
        <v>42</v>
      </c>
      <c r="B34" s="20" t="s">
        <v>43</v>
      </c>
      <c r="C34" s="21"/>
      <c r="D34" s="20">
        <v>7</v>
      </c>
      <c r="E34" s="14">
        <f t="shared" si="2"/>
        <v>0</v>
      </c>
    </row>
    <row r="35" spans="1:5" x14ac:dyDescent="0.2">
      <c r="A35" s="15" t="s">
        <v>15</v>
      </c>
      <c r="B35" s="16" t="s">
        <v>16</v>
      </c>
      <c r="C35" s="17"/>
      <c r="D35" s="18">
        <v>400</v>
      </c>
      <c r="E35" s="14">
        <f t="shared" si="2"/>
        <v>0</v>
      </c>
    </row>
    <row r="36" spans="1:5" ht="13.5" thickBot="1" x14ac:dyDescent="0.25">
      <c r="A36" s="43" t="s">
        <v>44</v>
      </c>
      <c r="B36" s="44"/>
      <c r="C36" s="44"/>
      <c r="D36" s="45"/>
      <c r="E36" s="27">
        <f>SUM(E29:E35)</f>
        <v>0</v>
      </c>
    </row>
    <row r="37" spans="1:5" x14ac:dyDescent="0.2">
      <c r="A37" s="40" t="s">
        <v>45</v>
      </c>
      <c r="B37" s="41"/>
      <c r="C37" s="41"/>
      <c r="D37" s="42"/>
      <c r="E37" s="9"/>
    </row>
    <row r="38" spans="1:5" x14ac:dyDescent="0.2">
      <c r="A38" s="28" t="s">
        <v>46</v>
      </c>
      <c r="B38" s="20" t="s">
        <v>18</v>
      </c>
      <c r="C38" s="21"/>
      <c r="D38" s="20">
        <v>10</v>
      </c>
      <c r="E38" s="14">
        <f t="shared" ref="E38:E46" si="3">C38*D38</f>
        <v>0</v>
      </c>
    </row>
    <row r="39" spans="1:5" x14ac:dyDescent="0.2">
      <c r="A39" s="28" t="s">
        <v>47</v>
      </c>
      <c r="B39" s="20" t="s">
        <v>18</v>
      </c>
      <c r="C39" s="21"/>
      <c r="D39" s="20">
        <v>5</v>
      </c>
      <c r="E39" s="14">
        <f t="shared" si="3"/>
        <v>0</v>
      </c>
    </row>
    <row r="40" spans="1:5" x14ac:dyDescent="0.2">
      <c r="A40" s="28" t="s">
        <v>48</v>
      </c>
      <c r="B40" s="20" t="s">
        <v>18</v>
      </c>
      <c r="C40" s="21"/>
      <c r="D40" s="20">
        <v>5</v>
      </c>
      <c r="E40" s="14">
        <f t="shared" si="3"/>
        <v>0</v>
      </c>
    </row>
    <row r="41" spans="1:5" x14ac:dyDescent="0.2">
      <c r="A41" s="28" t="s">
        <v>49</v>
      </c>
      <c r="B41" s="20" t="s">
        <v>18</v>
      </c>
      <c r="C41" s="21"/>
      <c r="D41" s="20">
        <v>2</v>
      </c>
      <c r="E41" s="14">
        <f t="shared" si="3"/>
        <v>0</v>
      </c>
    </row>
    <row r="42" spans="1:5" x14ac:dyDescent="0.2">
      <c r="A42" s="28" t="s">
        <v>50</v>
      </c>
      <c r="B42" s="20" t="s">
        <v>18</v>
      </c>
      <c r="C42" s="21"/>
      <c r="D42" s="20">
        <v>2</v>
      </c>
      <c r="E42" s="14">
        <f t="shared" si="3"/>
        <v>0</v>
      </c>
    </row>
    <row r="43" spans="1:5" x14ac:dyDescent="0.2">
      <c r="A43" s="28" t="s">
        <v>51</v>
      </c>
      <c r="B43" s="20" t="s">
        <v>18</v>
      </c>
      <c r="C43" s="21"/>
      <c r="D43" s="20">
        <v>10</v>
      </c>
      <c r="E43" s="14">
        <f t="shared" si="3"/>
        <v>0</v>
      </c>
    </row>
    <row r="44" spans="1:5" x14ac:dyDescent="0.2">
      <c r="A44" s="28" t="s">
        <v>52</v>
      </c>
      <c r="B44" s="20" t="s">
        <v>18</v>
      </c>
      <c r="C44" s="21"/>
      <c r="D44" s="20">
        <v>10</v>
      </c>
      <c r="E44" s="14">
        <f t="shared" si="3"/>
        <v>0</v>
      </c>
    </row>
    <row r="45" spans="1:5" x14ac:dyDescent="0.2">
      <c r="A45" s="28" t="s">
        <v>53</v>
      </c>
      <c r="B45" s="20" t="s">
        <v>18</v>
      </c>
      <c r="C45" s="21"/>
      <c r="D45" s="20">
        <v>10</v>
      </c>
      <c r="E45" s="14">
        <f t="shared" si="3"/>
        <v>0</v>
      </c>
    </row>
    <row r="46" spans="1:5" x14ac:dyDescent="0.2">
      <c r="A46" s="28" t="s">
        <v>54</v>
      </c>
      <c r="B46" s="20" t="s">
        <v>18</v>
      </c>
      <c r="C46" s="21"/>
      <c r="D46" s="20">
        <v>10</v>
      </c>
      <c r="E46" s="14">
        <f t="shared" si="3"/>
        <v>0</v>
      </c>
    </row>
    <row r="47" spans="1:5" ht="13.5" thickBot="1" x14ac:dyDescent="0.25">
      <c r="A47" s="43" t="s">
        <v>55</v>
      </c>
      <c r="B47" s="44"/>
      <c r="C47" s="44"/>
      <c r="D47" s="45"/>
      <c r="E47" s="27">
        <f>SUM(E38:E46)</f>
        <v>0</v>
      </c>
    </row>
    <row r="48" spans="1:5" x14ac:dyDescent="0.2">
      <c r="A48" s="29" t="s">
        <v>56</v>
      </c>
      <c r="B48" s="30"/>
      <c r="C48" s="30"/>
      <c r="D48" s="30"/>
      <c r="E48" s="9"/>
    </row>
    <row r="49" spans="1:5" x14ac:dyDescent="0.2">
      <c r="A49" s="19" t="s">
        <v>57</v>
      </c>
      <c r="B49" s="20" t="s">
        <v>18</v>
      </c>
      <c r="C49" s="21"/>
      <c r="D49" s="20">
        <v>20</v>
      </c>
      <c r="E49" s="14">
        <f t="shared" ref="E49:E53" si="4">C49*D49</f>
        <v>0</v>
      </c>
    </row>
    <row r="50" spans="1:5" x14ac:dyDescent="0.2">
      <c r="A50" s="19" t="s">
        <v>58</v>
      </c>
      <c r="B50" s="20" t="s">
        <v>18</v>
      </c>
      <c r="C50" s="21"/>
      <c r="D50" s="20">
        <v>20</v>
      </c>
      <c r="E50" s="14">
        <f t="shared" si="4"/>
        <v>0</v>
      </c>
    </row>
    <row r="51" spans="1:5" x14ac:dyDescent="0.2">
      <c r="A51" s="19" t="s">
        <v>59</v>
      </c>
      <c r="B51" s="20" t="s">
        <v>18</v>
      </c>
      <c r="C51" s="21"/>
      <c r="D51" s="20">
        <v>20</v>
      </c>
      <c r="E51" s="14">
        <f t="shared" si="4"/>
        <v>0</v>
      </c>
    </row>
    <row r="52" spans="1:5" x14ac:dyDescent="0.2">
      <c r="A52" s="19" t="s">
        <v>60</v>
      </c>
      <c r="B52" s="20" t="s">
        <v>13</v>
      </c>
      <c r="C52" s="21"/>
      <c r="D52" s="20">
        <v>16</v>
      </c>
      <c r="E52" s="14">
        <f t="shared" si="4"/>
        <v>0</v>
      </c>
    </row>
    <row r="53" spans="1:5" x14ac:dyDescent="0.2">
      <c r="A53" s="19" t="s">
        <v>61</v>
      </c>
      <c r="B53" s="20" t="s">
        <v>13</v>
      </c>
      <c r="C53" s="21"/>
      <c r="D53" s="20">
        <v>30</v>
      </c>
      <c r="E53" s="14">
        <f t="shared" si="4"/>
        <v>0</v>
      </c>
    </row>
    <row r="54" spans="1:5" ht="13.5" thickBot="1" x14ac:dyDescent="0.25">
      <c r="A54" s="46" t="s">
        <v>62</v>
      </c>
      <c r="B54" s="47"/>
      <c r="C54" s="47"/>
      <c r="D54" s="48"/>
      <c r="E54" s="27">
        <f>SUM(E49:E53)</f>
        <v>0</v>
      </c>
    </row>
    <row r="55" spans="1:5" x14ac:dyDescent="0.2">
      <c r="A55" s="37" t="s">
        <v>63</v>
      </c>
      <c r="B55" s="38"/>
      <c r="C55" s="38"/>
      <c r="D55" s="39"/>
      <c r="E55" s="9"/>
    </row>
    <row r="56" spans="1:5" x14ac:dyDescent="0.2">
      <c r="A56" s="19" t="s">
        <v>64</v>
      </c>
      <c r="B56" s="20" t="s">
        <v>24</v>
      </c>
      <c r="C56" s="21"/>
      <c r="D56" s="20">
        <v>1000</v>
      </c>
      <c r="E56" s="14">
        <f t="shared" ref="E56:E59" si="5">C56*D56</f>
        <v>0</v>
      </c>
    </row>
    <row r="57" spans="1:5" x14ac:dyDescent="0.2">
      <c r="A57" s="19" t="s">
        <v>65</v>
      </c>
      <c r="B57" s="20" t="s">
        <v>24</v>
      </c>
      <c r="C57" s="21"/>
      <c r="D57" s="20">
        <v>1000</v>
      </c>
      <c r="E57" s="14">
        <f t="shared" si="5"/>
        <v>0</v>
      </c>
    </row>
    <row r="58" spans="1:5" x14ac:dyDescent="0.2">
      <c r="A58" s="19" t="s">
        <v>60</v>
      </c>
      <c r="B58" s="20" t="s">
        <v>13</v>
      </c>
      <c r="C58" s="21"/>
      <c r="D58" s="20">
        <v>16</v>
      </c>
      <c r="E58" s="14">
        <f t="shared" si="5"/>
        <v>0</v>
      </c>
    </row>
    <row r="59" spans="1:5" x14ac:dyDescent="0.2">
      <c r="A59" s="19" t="s">
        <v>66</v>
      </c>
      <c r="B59" s="20" t="s">
        <v>13</v>
      </c>
      <c r="C59" s="21"/>
      <c r="D59" s="20">
        <v>30</v>
      </c>
      <c r="E59" s="14">
        <f t="shared" si="5"/>
        <v>0</v>
      </c>
    </row>
    <row r="60" spans="1:5" ht="13.5" thickBot="1" x14ac:dyDescent="0.25">
      <c r="A60" s="46" t="s">
        <v>67</v>
      </c>
      <c r="B60" s="47"/>
      <c r="C60" s="47"/>
      <c r="D60" s="48"/>
      <c r="E60" s="27">
        <f>SUM(E56:E59)</f>
        <v>0</v>
      </c>
    </row>
    <row r="61" spans="1:5" x14ac:dyDescent="0.2">
      <c r="A61" s="37" t="s">
        <v>68</v>
      </c>
      <c r="B61" s="38"/>
      <c r="C61" s="38"/>
      <c r="D61" s="39"/>
      <c r="E61" s="9"/>
    </row>
    <row r="62" spans="1:5" x14ac:dyDescent="0.2">
      <c r="A62" s="19" t="s">
        <v>12</v>
      </c>
      <c r="B62" s="20" t="s">
        <v>13</v>
      </c>
      <c r="C62" s="21"/>
      <c r="D62" s="20">
        <v>180</v>
      </c>
      <c r="E62" s="14">
        <f t="shared" ref="E62:E65" si="6">C62*D62</f>
        <v>0</v>
      </c>
    </row>
    <row r="63" spans="1:5" x14ac:dyDescent="0.2">
      <c r="A63" s="19" t="s">
        <v>69</v>
      </c>
      <c r="B63" s="20" t="s">
        <v>13</v>
      </c>
      <c r="C63" s="21"/>
      <c r="D63" s="20">
        <v>60</v>
      </c>
      <c r="E63" s="14">
        <f t="shared" si="6"/>
        <v>0</v>
      </c>
    </row>
    <row r="64" spans="1:5" x14ac:dyDescent="0.2">
      <c r="A64" s="19" t="s">
        <v>70</v>
      </c>
      <c r="B64" s="20" t="s">
        <v>13</v>
      </c>
      <c r="C64" s="21"/>
      <c r="D64" s="20">
        <v>20</v>
      </c>
      <c r="E64" s="14">
        <f t="shared" si="6"/>
        <v>0</v>
      </c>
    </row>
    <row r="65" spans="1:6" x14ac:dyDescent="0.2">
      <c r="A65" s="22" t="s">
        <v>71</v>
      </c>
      <c r="B65" s="23" t="s">
        <v>18</v>
      </c>
      <c r="C65" s="24"/>
      <c r="D65" s="23">
        <v>1</v>
      </c>
      <c r="E65" s="14">
        <f t="shared" si="6"/>
        <v>0</v>
      </c>
    </row>
    <row r="66" spans="1:6" ht="13.5" thickBot="1" x14ac:dyDescent="0.25">
      <c r="A66" s="46" t="s">
        <v>72</v>
      </c>
      <c r="B66" s="47"/>
      <c r="C66" s="47"/>
      <c r="D66" s="48"/>
      <c r="E66" s="27">
        <f>SUM(E62:E65)</f>
        <v>0</v>
      </c>
    </row>
    <row r="67" spans="1:6" ht="13.5" thickBot="1" x14ac:dyDescent="0.25">
      <c r="A67" s="50"/>
      <c r="B67" s="51"/>
      <c r="C67" s="51"/>
      <c r="D67" s="52"/>
      <c r="E67" s="31"/>
      <c r="F67" s="32"/>
    </row>
    <row r="68" spans="1:6" ht="13.5" thickBot="1" x14ac:dyDescent="0.25">
      <c r="A68" s="53" t="s">
        <v>73</v>
      </c>
      <c r="B68" s="54"/>
      <c r="C68" s="54"/>
      <c r="D68" s="54"/>
      <c r="E68" s="33">
        <f>SUM(E66,E60,E47,E36,E27,E13)+E54</f>
        <v>0</v>
      </c>
      <c r="F68" s="32"/>
    </row>
    <row r="69" spans="1:6" x14ac:dyDescent="0.2">
      <c r="A69" s="53" t="s">
        <v>75</v>
      </c>
      <c r="B69" s="54"/>
      <c r="C69" s="54"/>
      <c r="D69" s="54"/>
      <c r="E69" s="33">
        <f>E68*0.21</f>
        <v>0</v>
      </c>
    </row>
    <row r="70" spans="1:6" ht="13.5" thickBot="1" x14ac:dyDescent="0.25">
      <c r="A70" s="55" t="s">
        <v>74</v>
      </c>
      <c r="B70" s="56"/>
      <c r="C70" s="56"/>
      <c r="D70" s="56"/>
      <c r="E70" s="34">
        <f>E68*1.21</f>
        <v>0</v>
      </c>
    </row>
    <row r="71" spans="1:6" x14ac:dyDescent="0.2">
      <c r="A71" s="49"/>
      <c r="B71" s="49"/>
      <c r="C71" s="49"/>
      <c r="D71" s="49"/>
      <c r="E71" s="35"/>
    </row>
    <row r="72" spans="1:6" x14ac:dyDescent="0.2">
      <c r="A72" s="49"/>
      <c r="B72" s="49"/>
      <c r="C72" s="49"/>
      <c r="D72" s="49"/>
      <c r="E72" s="35"/>
    </row>
    <row r="74" spans="1:6" x14ac:dyDescent="0.2">
      <c r="E74" s="36"/>
    </row>
  </sheetData>
  <sheetProtection password="CB81" sheet="1" objects="1" scenarios="1"/>
  <protectedRanges>
    <protectedRange sqref="C7:C12 C15:C26 C29:C35 C38:C46 C49:C53 C56:C59 C62:C65" name="Oblast1"/>
  </protectedRanges>
  <mergeCells count="19">
    <mergeCell ref="A72:D72"/>
    <mergeCell ref="A66:D66"/>
    <mergeCell ref="A67:D67"/>
    <mergeCell ref="A68:D68"/>
    <mergeCell ref="A70:D70"/>
    <mergeCell ref="A71:D71"/>
    <mergeCell ref="A69:D69"/>
    <mergeCell ref="A61:D61"/>
    <mergeCell ref="A6:D6"/>
    <mergeCell ref="A13:D13"/>
    <mergeCell ref="A14:D14"/>
    <mergeCell ref="A27:D27"/>
    <mergeCell ref="A28:D28"/>
    <mergeCell ref="A36:D36"/>
    <mergeCell ref="A37:D37"/>
    <mergeCell ref="A47:D47"/>
    <mergeCell ref="A54:D54"/>
    <mergeCell ref="A55:D55"/>
    <mergeCell ref="A60:D60"/>
  </mergeCells>
  <printOptions horizontalCentered="1"/>
  <pageMargins left="0.59055118110236227" right="0.59055118110236227" top="0.47244094488188981" bottom="0.19685039370078741" header="0.19685039370078741" footer="0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Jaroslava Vítková</dc:creator>
  <cp:lastModifiedBy>Jaroslava Vítková</cp:lastModifiedBy>
  <dcterms:created xsi:type="dcterms:W3CDTF">2014-07-08T10:53:57Z</dcterms:created>
  <dcterms:modified xsi:type="dcterms:W3CDTF">2014-07-14T11:49:11Z</dcterms:modified>
</cp:coreProperties>
</file>