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233"/>
  </bookViews>
  <sheets>
    <sheet name="Položky" sheetId="1" r:id="rId1"/>
    <sheet name="Rekapitulace" sheetId="2" r:id="rId2"/>
    <sheet name="Specifikace" sheetId="3" r:id="rId3"/>
  </sheets>
  <calcPr calcId="145621"/>
</workbook>
</file>

<file path=xl/calcChain.xml><?xml version="1.0" encoding="utf-8"?>
<calcChain xmlns="http://schemas.openxmlformats.org/spreadsheetml/2006/main">
  <c r="G21" i="1" l="1"/>
  <c r="G20" i="1"/>
  <c r="G19" i="1"/>
  <c r="G6" i="1"/>
  <c r="G7" i="1"/>
  <c r="G8" i="1"/>
  <c r="G9" i="1"/>
  <c r="G10" i="1"/>
  <c r="G11" i="1"/>
  <c r="G12" i="1"/>
  <c r="D17" i="2"/>
  <c r="D16" i="2"/>
  <c r="D10" i="2"/>
  <c r="H87" i="1"/>
  <c r="G87" i="1"/>
  <c r="H86" i="1"/>
  <c r="G86" i="1"/>
  <c r="H85" i="1"/>
  <c r="G85" i="1"/>
  <c r="H84" i="1"/>
  <c r="G84" i="1"/>
  <c r="H83" i="1"/>
  <c r="G83" i="1"/>
  <c r="H82" i="1"/>
  <c r="G82" i="1"/>
  <c r="H81" i="1"/>
  <c r="G81" i="1"/>
  <c r="H80" i="1"/>
  <c r="G80" i="1"/>
  <c r="H79" i="1"/>
  <c r="G79" i="1"/>
  <c r="H78" i="1"/>
  <c r="G78" i="1"/>
  <c r="H77" i="1"/>
  <c r="G77" i="1"/>
  <c r="H76" i="1"/>
  <c r="G76" i="1"/>
  <c r="H75" i="1"/>
  <c r="G75" i="1"/>
  <c r="H74" i="1"/>
  <c r="G74" i="1"/>
  <c r="H73" i="1"/>
  <c r="G73" i="1"/>
  <c r="H72" i="1"/>
  <c r="G72" i="1"/>
  <c r="H71" i="1"/>
  <c r="H90" i="1" s="1"/>
  <c r="G71" i="1"/>
  <c r="G90" i="1" s="1"/>
  <c r="H61" i="1"/>
  <c r="G61" i="1"/>
  <c r="H60" i="1"/>
  <c r="G60" i="1"/>
  <c r="H59" i="1"/>
  <c r="G59" i="1"/>
  <c r="H58" i="1"/>
  <c r="H63" i="1" s="1"/>
  <c r="G58" i="1"/>
  <c r="G63" i="1" s="1"/>
  <c r="H47" i="1"/>
  <c r="G47" i="1"/>
  <c r="H46" i="1"/>
  <c r="G46" i="1"/>
  <c r="H45" i="1"/>
  <c r="G45" i="1"/>
  <c r="H44" i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1" i="1"/>
  <c r="H20" i="1"/>
  <c r="H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H11" i="1"/>
  <c r="H10" i="1"/>
  <c r="H9" i="1"/>
  <c r="H8" i="1"/>
  <c r="H7" i="1"/>
  <c r="H6" i="1"/>
  <c r="H91" i="1" l="1"/>
  <c r="H64" i="1"/>
  <c r="G50" i="1"/>
  <c r="H50" i="1"/>
  <c r="G23" i="1"/>
  <c r="H24" i="1" s="1"/>
  <c r="H23" i="1"/>
  <c r="C12" i="2" s="1"/>
  <c r="C13" i="2" s="1"/>
  <c r="D13" i="2" s="1"/>
  <c r="C7" i="2"/>
  <c r="C6" i="2" l="1"/>
  <c r="D6" i="2" s="1"/>
  <c r="H51" i="1"/>
  <c r="C14" i="2" s="1"/>
  <c r="C15" i="2" s="1"/>
  <c r="D15" i="2" s="1"/>
  <c r="D12" i="2"/>
  <c r="D7" i="2"/>
  <c r="C9" i="2"/>
  <c r="D9" i="2" s="1"/>
  <c r="C8" i="2" l="1"/>
  <c r="D8" i="2" s="1"/>
  <c r="D14" i="2"/>
  <c r="D20" i="2" s="1"/>
  <c r="D19" i="2"/>
  <c r="D26" i="2" l="1"/>
  <c r="D28" i="2" s="1"/>
  <c r="C31" i="2" s="1"/>
  <c r="D31" i="2" s="1"/>
  <c r="C30" i="2" l="1"/>
  <c r="D30" i="2" s="1"/>
  <c r="D33" i="2" s="1"/>
</calcChain>
</file>

<file path=xl/sharedStrings.xml><?xml version="1.0" encoding="utf-8"?>
<sst xmlns="http://schemas.openxmlformats.org/spreadsheetml/2006/main" count="313" uniqueCount="103">
  <si>
    <t>PŘÍPOJKA INŽENÝRSKÝCH SÍTÍ KOUPALIŠTĚ MIMOŇ – SO-05</t>
  </si>
  <si>
    <t>ZÁKLADNÍ MATERIÁL ELEKTROINSTALACE</t>
  </si>
  <si>
    <t>Číslo pol.</t>
  </si>
  <si>
    <t>Popis položky</t>
  </si>
  <si>
    <t>Množství</t>
  </si>
  <si>
    <t>MJ</t>
  </si>
  <si>
    <t>Materál / MJ</t>
  </si>
  <si>
    <t>Montáž / MJ</t>
  </si>
  <si>
    <t>Celkem mat.</t>
  </si>
  <si>
    <t>Celkem mont.</t>
  </si>
  <si>
    <t>chránička KOPOFLEX DN40</t>
  </si>
  <si>
    <t>m</t>
  </si>
  <si>
    <t>lista inst.vkladaci LH 40x20</t>
  </si>
  <si>
    <t>ukonc.vod.v rozv.vc.zap.a konc.do 2.5mm2</t>
  </si>
  <si>
    <t>ks</t>
  </si>
  <si>
    <t>ukonc.vod.v rozv.vc.zap.a konc.do 6mm2</t>
  </si>
  <si>
    <t>ukonč.vod.v rozv.vc.zap.a konc.do 16mm2</t>
  </si>
  <si>
    <t>montáž pilíře pro ER212</t>
  </si>
  <si>
    <t>montáž pilíře pro SR32</t>
  </si>
  <si>
    <t>uzemn. v zemi FeZn o 10 mm vc.svorek;propoj.aj.</t>
  </si>
  <si>
    <t>CYY 16 mm2 (PO) z/z</t>
  </si>
  <si>
    <t>CYKY 3-Ox1.5 mm2 750V (PO)</t>
  </si>
  <si>
    <t>CYKY 3-Ox4 mm2 750V (PO)</t>
  </si>
  <si>
    <t>CYKY 4-Jx10 mm2 750V (PO)</t>
  </si>
  <si>
    <t>CYKY 5-Jx2.5 mm2 750V (PO)</t>
  </si>
  <si>
    <t>CYKY 5-Jx4 mm2 750V (PO)</t>
  </si>
  <si>
    <t>CYKY 5-Jx6 mm2 750V (POS)</t>
  </si>
  <si>
    <t>AYKY 4-Jx16 mm2 750V (VU)</t>
  </si>
  <si>
    <t>Součet</t>
  </si>
  <si>
    <t>Celkem instalace</t>
  </si>
  <si>
    <t>ZEMNÍ PRÁCE</t>
  </si>
  <si>
    <t>vytyc.trati kab.vedeni v zastavenem prostoru</t>
  </si>
  <si>
    <t>km</t>
  </si>
  <si>
    <t>kabel.ryha 35cm/sir. 80cm/hl. zem.tr.4</t>
  </si>
  <si>
    <t>kabel.ryha 50cm/sir. 110Cm/hl. zem.tr.4</t>
  </si>
  <si>
    <t>sejmuti drnu</t>
  </si>
  <si>
    <t>m2</t>
  </si>
  <si>
    <t>bourani zivicnych povrchu</t>
  </si>
  <si>
    <t>rezani spary v asfaltu,betonu</t>
  </si>
  <si>
    <t>folie vystrazna z PVC sirky 33cm</t>
  </si>
  <si>
    <t>vykop jamy rucne, zem.tr.3-4</t>
  </si>
  <si>
    <t>m3</t>
  </si>
  <si>
    <t>ruc.zahoz.kab.ryhy 35cm sir.80cm hl.zem.tr.4</t>
  </si>
  <si>
    <t>ruc.zahoz.kab.ryhy 50cm sir.110cm hl.zem.tr.4</t>
  </si>
  <si>
    <t>kabel.loze z kop.pisku ryha 50cm tl.10cm</t>
  </si>
  <si>
    <t>zahoz jamy, zem.tr.3-4</t>
  </si>
  <si>
    <t>provizorni uprava terenu, zem.tr.4</t>
  </si>
  <si>
    <t>beton.zaklad do bedneni</t>
  </si>
  <si>
    <t>hutneni zeminy strojem, tl.20cm</t>
  </si>
  <si>
    <t>podklad.vrstva 10cm sterku</t>
  </si>
  <si>
    <t>jednovrst.vozovka z betonu 5cm</t>
  </si>
  <si>
    <t>polozeni drnu</t>
  </si>
  <si>
    <t>Celkem zemní práce</t>
  </si>
  <si>
    <t>ROZVADĚČ RE</t>
  </si>
  <si>
    <t>Jistič Letohrad 2B/1, LPN 102B</t>
  </si>
  <si>
    <t>Jistič Letohrad 25B/3, LPN 325B</t>
  </si>
  <si>
    <t>Elm.rozvaděč DCK Holoubkov, 3x25A/HDO, vč.pilíře, ER212/PKP7P</t>
  </si>
  <si>
    <t>Podružný materiál</t>
  </si>
  <si>
    <t>Celkem RE</t>
  </si>
  <si>
    <t>ROZVADĚČ RP1</t>
  </si>
  <si>
    <t>Jistič Letohrad 6B/1, LPN 106B</t>
  </si>
  <si>
    <t>Jistič Letohrad 20B/3, LPN 320B</t>
  </si>
  <si>
    <t>Jistič Letohrad 20C/3, LPN 320C</t>
  </si>
  <si>
    <t>Motorový spouštěč Letohrad 16A/3, SM1E-16</t>
  </si>
  <si>
    <t>Vypínač Letohrad 32A/3, APN-32-3</t>
  </si>
  <si>
    <t>Ovládací tlačítko dvojité Letohrad 16A, MT2-11-TB</t>
  </si>
  <si>
    <t>Kryt tlačítka, Letohrad TC</t>
  </si>
  <si>
    <t>Kryt tlačítka, Letohrad TE</t>
  </si>
  <si>
    <t>Světelné návěstí Letohrad 230V, MKA-SE-A230</t>
  </si>
  <si>
    <t>Stykač EPM 16A/3+1, C17.10</t>
  </si>
  <si>
    <t>Přepěť.ochr.SALTEK tř.1+2, FLP-B+C/Maxi3</t>
  </si>
  <si>
    <t>Řadová svorka RSA4</t>
  </si>
  <si>
    <t>Zásuvková skříň Hensel IP54, 3x32A/16A/1x16A, PT41011</t>
  </si>
  <si>
    <t>Skříň 36mod., IP65, Hager, VE218L</t>
  </si>
  <si>
    <t>Skříň prázdná DCK Holoubkov, SR32N</t>
  </si>
  <si>
    <t>Pilíř pro skříň DCK Holoubkov, PP32N</t>
  </si>
  <si>
    <t>Celkem RP1</t>
  </si>
  <si>
    <t>PŘÍPOJKA INŽENÝRSKÝCH SÍTÍ KOUPALIŠTĚ MIMOŇ</t>
  </si>
  <si>
    <t>Zak.č.13053</t>
  </si>
  <si>
    <t>SO-05  PŘEDPOKLÁDANÉ NÁKLADY PŘÍPOJKY ELEKTRO</t>
  </si>
  <si>
    <t>%</t>
  </si>
  <si>
    <t>Základ</t>
  </si>
  <si>
    <t>Cena</t>
  </si>
  <si>
    <t>Rozvaděče</t>
  </si>
  <si>
    <t>Nosný materiál</t>
  </si>
  <si>
    <t>Doprava a přesun</t>
  </si>
  <si>
    <t>Recyklační náklady</t>
  </si>
  <si>
    <t>Elektromontáže</t>
  </si>
  <si>
    <t>PPV pro elektromontáže</t>
  </si>
  <si>
    <t>Zemní práce</t>
  </si>
  <si>
    <t>PPV pro zemní práce</t>
  </si>
  <si>
    <t>Demontáže</t>
  </si>
  <si>
    <t>Úprava stáv.rozvodů</t>
  </si>
  <si>
    <t>Dodávky celkem</t>
  </si>
  <si>
    <t>Montáže celkem</t>
  </si>
  <si>
    <t>Zařízení staveniště</t>
  </si>
  <si>
    <t>Projektová dokumentace skuteč.pr.</t>
  </si>
  <si>
    <t>Výchozí revize</t>
  </si>
  <si>
    <t>NÁKLADY CELKEM</t>
  </si>
  <si>
    <t>Cena bez DPH</t>
  </si>
  <si>
    <t>DPH 15%</t>
  </si>
  <si>
    <t>DPH 21%</t>
  </si>
  <si>
    <t>Cena vč. DPH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</si>
</sst>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[$Kč-405];\-#,##0\ [$Kč-405]"/>
    <numFmt numFmtId="165" formatCode="0.0"/>
    <numFmt numFmtId="166" formatCode="#,##0&quot; Kč&quot;"/>
  </numFmts>
  <fonts count="7" x14ac:knownFonts="1"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8"/>
      <color rgb="FF000000"/>
      <name val="Arial CE"/>
      <family val="2"/>
      <charset val="238"/>
    </font>
    <font>
      <sz val="8"/>
      <color rgb="FF000000"/>
      <name val="Arial"/>
      <family val="2"/>
      <charset val="238"/>
    </font>
    <font>
      <sz val="8"/>
      <name val="Arial"/>
      <family val="2"/>
      <charset val="238"/>
    </font>
    <font>
      <b/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00"/>
        <bgColor rgb="FFFFFF00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right" wrapText="1"/>
    </xf>
    <xf numFmtId="4" fontId="5" fillId="0" borderId="2" xfId="0" applyNumberFormat="1" applyFont="1" applyBorder="1"/>
    <xf numFmtId="0" fontId="3" fillId="0" borderId="3" xfId="0" applyFont="1" applyBorder="1" applyAlignment="1">
      <alignment horizontal="left" wrapText="1"/>
    </xf>
    <xf numFmtId="0" fontId="0" fillId="0" borderId="4" xfId="0" applyBorder="1"/>
    <xf numFmtId="0" fontId="0" fillId="0" borderId="5" xfId="0" applyBorder="1"/>
    <xf numFmtId="164" fontId="5" fillId="0" borderId="2" xfId="0" applyNumberFormat="1" applyFont="1" applyBorder="1"/>
    <xf numFmtId="164" fontId="5" fillId="0" borderId="3" xfId="0" applyNumberFormat="1" applyFont="1" applyBorder="1"/>
    <xf numFmtId="164" fontId="5" fillId="0" borderId="5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2" fontId="4" fillId="0" borderId="2" xfId="0" applyNumberFormat="1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0" fillId="0" borderId="0" xfId="0" applyBorder="1"/>
    <xf numFmtId="0" fontId="5" fillId="0" borderId="0" xfId="0" applyFont="1" applyAlignment="1">
      <alignment horizontal="right"/>
    </xf>
    <xf numFmtId="0" fontId="2" fillId="0" borderId="0" xfId="0" applyFont="1" applyBorder="1"/>
    <xf numFmtId="0" fontId="2" fillId="0" borderId="2" xfId="0" applyFont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/>
    <xf numFmtId="165" fontId="0" fillId="0" borderId="2" xfId="0" applyNumberFormat="1" applyFont="1" applyBorder="1" applyAlignment="1">
      <alignment horizontal="center"/>
    </xf>
    <xf numFmtId="166" fontId="0" fillId="0" borderId="2" xfId="0" applyNumberFormat="1" applyFont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2" fillId="3" borderId="2" xfId="0" applyFont="1" applyFill="1" applyBorder="1"/>
    <xf numFmtId="166" fontId="2" fillId="0" borderId="2" xfId="0" applyNumberFormat="1" applyFont="1" applyBorder="1"/>
    <xf numFmtId="0" fontId="6" fillId="3" borderId="2" xfId="0" applyFont="1" applyFill="1" applyBorder="1"/>
    <xf numFmtId="166" fontId="6" fillId="4" borderId="2" xfId="0" applyNumberFormat="1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zoomScale="110" zoomScaleNormal="110" workbookViewId="0">
      <selection activeCell="F71" sqref="F71"/>
    </sheetView>
  </sheetViews>
  <sheetFormatPr defaultRowHeight="12.75" x14ac:dyDescent="0.2"/>
  <cols>
    <col min="1" max="1" width="7.5703125"/>
    <col min="2" max="2" width="48.7109375"/>
    <col min="3" max="3" width="7.5703125"/>
    <col min="4" max="4" width="5.28515625"/>
    <col min="5" max="1025" width="11.5703125"/>
  </cols>
  <sheetData>
    <row r="1" spans="1:8" ht="15" x14ac:dyDescent="0.2">
      <c r="A1" s="1" t="s">
        <v>0</v>
      </c>
    </row>
    <row r="2" spans="1:8" ht="15" x14ac:dyDescent="0.2">
      <c r="A2" s="1"/>
    </row>
    <row r="3" spans="1:8" x14ac:dyDescent="0.2">
      <c r="A3" s="2" t="s">
        <v>1</v>
      </c>
    </row>
    <row r="5" spans="1:8" x14ac:dyDescent="0.2">
      <c r="A5" s="3" t="s">
        <v>2</v>
      </c>
      <c r="B5" s="3" t="s">
        <v>3</v>
      </c>
      <c r="C5" s="3" t="s">
        <v>4</v>
      </c>
      <c r="D5" s="3" t="s">
        <v>5</v>
      </c>
      <c r="E5" s="4" t="s">
        <v>6</v>
      </c>
      <c r="F5" s="4" t="s">
        <v>7</v>
      </c>
      <c r="G5" s="3" t="s">
        <v>8</v>
      </c>
      <c r="H5" s="3" t="s">
        <v>9</v>
      </c>
    </row>
    <row r="6" spans="1:8" x14ac:dyDescent="0.2">
      <c r="A6" s="5">
        <v>1</v>
      </c>
      <c r="B6" s="6" t="s">
        <v>10</v>
      </c>
      <c r="C6" s="7">
        <v>50</v>
      </c>
      <c r="D6" s="6" t="s">
        <v>11</v>
      </c>
      <c r="E6" s="8"/>
      <c r="F6" s="8"/>
      <c r="G6" s="8">
        <f t="shared" ref="G6:G20" si="0">E6*C6</f>
        <v>0</v>
      </c>
      <c r="H6" s="8">
        <f t="shared" ref="H6:H21" si="1">F6*C6</f>
        <v>0</v>
      </c>
    </row>
    <row r="7" spans="1:8" x14ac:dyDescent="0.2">
      <c r="A7" s="5">
        <v>2</v>
      </c>
      <c r="B7" s="6" t="s">
        <v>12</v>
      </c>
      <c r="C7" s="7">
        <v>20</v>
      </c>
      <c r="D7" s="6" t="s">
        <v>11</v>
      </c>
      <c r="E7" s="8"/>
      <c r="F7" s="8"/>
      <c r="G7" s="8">
        <f t="shared" si="0"/>
        <v>0</v>
      </c>
      <c r="H7" s="8">
        <f t="shared" si="1"/>
        <v>0</v>
      </c>
    </row>
    <row r="8" spans="1:8" x14ac:dyDescent="0.2">
      <c r="A8" s="5">
        <v>3</v>
      </c>
      <c r="B8" s="6" t="s">
        <v>13</v>
      </c>
      <c r="C8" s="7">
        <v>22</v>
      </c>
      <c r="D8" s="6" t="s">
        <v>14</v>
      </c>
      <c r="E8" s="8"/>
      <c r="F8" s="8"/>
      <c r="G8" s="8">
        <f t="shared" si="0"/>
        <v>0</v>
      </c>
      <c r="H8" s="8">
        <f t="shared" si="1"/>
        <v>0</v>
      </c>
    </row>
    <row r="9" spans="1:8" x14ac:dyDescent="0.2">
      <c r="A9" s="5">
        <v>4</v>
      </c>
      <c r="B9" s="6" t="s">
        <v>15</v>
      </c>
      <c r="C9" s="7">
        <v>36</v>
      </c>
      <c r="D9" s="6" t="s">
        <v>14</v>
      </c>
      <c r="E9" s="8"/>
      <c r="F9" s="8"/>
      <c r="G9" s="8">
        <f t="shared" si="0"/>
        <v>0</v>
      </c>
      <c r="H9" s="8">
        <f t="shared" si="1"/>
        <v>0</v>
      </c>
    </row>
    <row r="10" spans="1:8" x14ac:dyDescent="0.2">
      <c r="A10" s="5">
        <v>5</v>
      </c>
      <c r="B10" s="6" t="s">
        <v>16</v>
      </c>
      <c r="C10" s="7">
        <v>21</v>
      </c>
      <c r="D10" s="6" t="s">
        <v>14</v>
      </c>
      <c r="E10" s="8"/>
      <c r="F10" s="8"/>
      <c r="G10" s="8">
        <f t="shared" si="0"/>
        <v>0</v>
      </c>
      <c r="H10" s="8">
        <f t="shared" si="1"/>
        <v>0</v>
      </c>
    </row>
    <row r="11" spans="1:8" x14ac:dyDescent="0.2">
      <c r="A11" s="5">
        <v>6</v>
      </c>
      <c r="B11" s="6" t="s">
        <v>17</v>
      </c>
      <c r="C11" s="7">
        <v>1</v>
      </c>
      <c r="D11" s="6" t="s">
        <v>14</v>
      </c>
      <c r="E11" s="8"/>
      <c r="F11" s="8"/>
      <c r="G11" s="8">
        <f t="shared" si="0"/>
        <v>0</v>
      </c>
      <c r="H11" s="8">
        <f t="shared" si="1"/>
        <v>0</v>
      </c>
    </row>
    <row r="12" spans="1:8" x14ac:dyDescent="0.2">
      <c r="A12" s="5">
        <v>7</v>
      </c>
      <c r="B12" s="6" t="s">
        <v>18</v>
      </c>
      <c r="C12" s="7">
        <v>1</v>
      </c>
      <c r="D12" s="6" t="s">
        <v>14</v>
      </c>
      <c r="E12" s="8"/>
      <c r="F12" s="8"/>
      <c r="G12" s="8">
        <f t="shared" si="0"/>
        <v>0</v>
      </c>
      <c r="H12" s="8">
        <f t="shared" si="1"/>
        <v>0</v>
      </c>
    </row>
    <row r="13" spans="1:8" x14ac:dyDescent="0.2">
      <c r="A13" s="5">
        <v>8</v>
      </c>
      <c r="B13" s="6" t="s">
        <v>19</v>
      </c>
      <c r="C13" s="7">
        <v>80</v>
      </c>
      <c r="D13" s="6" t="s">
        <v>11</v>
      </c>
      <c r="E13" s="8"/>
      <c r="F13" s="8"/>
      <c r="G13" s="8">
        <f t="shared" si="0"/>
        <v>0</v>
      </c>
      <c r="H13" s="8">
        <f t="shared" si="1"/>
        <v>0</v>
      </c>
    </row>
    <row r="14" spans="1:8" x14ac:dyDescent="0.2">
      <c r="A14" s="5">
        <v>9</v>
      </c>
      <c r="B14" s="6" t="s">
        <v>20</v>
      </c>
      <c r="C14" s="7">
        <v>34</v>
      </c>
      <c r="D14" s="6" t="s">
        <v>11</v>
      </c>
      <c r="E14" s="8"/>
      <c r="F14" s="8"/>
      <c r="G14" s="8">
        <f t="shared" si="0"/>
        <v>0</v>
      </c>
      <c r="H14" s="8">
        <f t="shared" si="1"/>
        <v>0</v>
      </c>
    </row>
    <row r="15" spans="1:8" x14ac:dyDescent="0.2">
      <c r="A15" s="5">
        <v>10</v>
      </c>
      <c r="B15" s="6" t="s">
        <v>21</v>
      </c>
      <c r="C15" s="7">
        <v>34</v>
      </c>
      <c r="D15" s="6" t="s">
        <v>11</v>
      </c>
      <c r="E15" s="8"/>
      <c r="F15" s="8"/>
      <c r="G15" s="8">
        <f t="shared" si="0"/>
        <v>0</v>
      </c>
      <c r="H15" s="8">
        <f t="shared" si="1"/>
        <v>0</v>
      </c>
    </row>
    <row r="16" spans="1:8" x14ac:dyDescent="0.2">
      <c r="A16" s="5">
        <v>11</v>
      </c>
      <c r="B16" s="6" t="s">
        <v>22</v>
      </c>
      <c r="C16" s="7">
        <v>63</v>
      </c>
      <c r="D16" s="6" t="s">
        <v>11</v>
      </c>
      <c r="E16" s="8"/>
      <c r="F16" s="8"/>
      <c r="G16" s="8">
        <f t="shared" si="0"/>
        <v>0</v>
      </c>
      <c r="H16" s="8">
        <f t="shared" si="1"/>
        <v>0</v>
      </c>
    </row>
    <row r="17" spans="1:8" x14ac:dyDescent="0.2">
      <c r="A17" s="5">
        <v>12</v>
      </c>
      <c r="B17" s="6" t="s">
        <v>23</v>
      </c>
      <c r="C17" s="7">
        <v>63</v>
      </c>
      <c r="D17" s="6" t="s">
        <v>11</v>
      </c>
      <c r="E17" s="8"/>
      <c r="F17" s="8"/>
      <c r="G17" s="8">
        <f t="shared" si="0"/>
        <v>0</v>
      </c>
      <c r="H17" s="8">
        <f t="shared" si="1"/>
        <v>0</v>
      </c>
    </row>
    <row r="18" spans="1:8" x14ac:dyDescent="0.2">
      <c r="A18" s="5">
        <v>13</v>
      </c>
      <c r="B18" s="6" t="s">
        <v>24</v>
      </c>
      <c r="C18" s="7">
        <v>79</v>
      </c>
      <c r="D18" s="6" t="s">
        <v>11</v>
      </c>
      <c r="E18" s="8"/>
      <c r="F18" s="8"/>
      <c r="G18" s="8">
        <f t="shared" si="0"/>
        <v>0</v>
      </c>
      <c r="H18" s="8">
        <f t="shared" si="1"/>
        <v>0</v>
      </c>
    </row>
    <row r="19" spans="1:8" x14ac:dyDescent="0.2">
      <c r="A19" s="5">
        <v>14</v>
      </c>
      <c r="B19" s="6" t="s">
        <v>25</v>
      </c>
      <c r="C19" s="7">
        <v>34</v>
      </c>
      <c r="D19" s="6" t="s">
        <v>11</v>
      </c>
      <c r="E19" s="8"/>
      <c r="F19" s="8"/>
      <c r="G19" s="8">
        <f t="shared" si="0"/>
        <v>0</v>
      </c>
      <c r="H19" s="8">
        <f t="shared" si="1"/>
        <v>0</v>
      </c>
    </row>
    <row r="20" spans="1:8" x14ac:dyDescent="0.2">
      <c r="A20" s="5">
        <v>15</v>
      </c>
      <c r="B20" s="6" t="s">
        <v>26</v>
      </c>
      <c r="C20" s="7">
        <v>79</v>
      </c>
      <c r="D20" s="6" t="s">
        <v>11</v>
      </c>
      <c r="E20" s="8"/>
      <c r="F20" s="8"/>
      <c r="G20" s="8">
        <f t="shared" si="0"/>
        <v>0</v>
      </c>
      <c r="H20" s="8">
        <f t="shared" si="1"/>
        <v>0</v>
      </c>
    </row>
    <row r="21" spans="1:8" x14ac:dyDescent="0.2">
      <c r="A21" s="5">
        <v>16</v>
      </c>
      <c r="B21" s="6" t="s">
        <v>27</v>
      </c>
      <c r="C21" s="7">
        <v>9</v>
      </c>
      <c r="D21" s="6" t="s">
        <v>11</v>
      </c>
      <c r="E21" s="8"/>
      <c r="F21" s="8"/>
      <c r="G21" s="8">
        <f>E21*C21</f>
        <v>0</v>
      </c>
      <c r="H21" s="8">
        <f t="shared" si="1"/>
        <v>0</v>
      </c>
    </row>
    <row r="23" spans="1:8" x14ac:dyDescent="0.2">
      <c r="B23" s="9" t="s">
        <v>28</v>
      </c>
      <c r="C23" s="10"/>
      <c r="D23" s="10"/>
      <c r="E23" s="10"/>
      <c r="F23" s="11"/>
      <c r="G23" s="12">
        <f>SUM(G6:G22)</f>
        <v>0</v>
      </c>
      <c r="H23" s="12">
        <f>SUM(H6:H22)</f>
        <v>0</v>
      </c>
    </row>
    <row r="24" spans="1:8" x14ac:dyDescent="0.2">
      <c r="B24" s="9" t="s">
        <v>29</v>
      </c>
      <c r="C24" s="10"/>
      <c r="D24" s="10"/>
      <c r="E24" s="10"/>
      <c r="F24" s="11"/>
      <c r="G24" s="13"/>
      <c r="H24" s="14">
        <f>SUM(G23:H23)</f>
        <v>0</v>
      </c>
    </row>
    <row r="27" spans="1:8" x14ac:dyDescent="0.2">
      <c r="A27" s="2" t="s">
        <v>30</v>
      </c>
    </row>
    <row r="29" spans="1:8" x14ac:dyDescent="0.2">
      <c r="A29" s="3" t="s">
        <v>2</v>
      </c>
      <c r="B29" s="3" t="s">
        <v>3</v>
      </c>
      <c r="C29" s="3" t="s">
        <v>4</v>
      </c>
      <c r="D29" s="3" t="s">
        <v>5</v>
      </c>
      <c r="E29" s="4" t="s">
        <v>6</v>
      </c>
      <c r="F29" s="4" t="s">
        <v>7</v>
      </c>
      <c r="G29" s="3" t="s">
        <v>8</v>
      </c>
      <c r="H29" s="3" t="s">
        <v>9</v>
      </c>
    </row>
    <row r="30" spans="1:8" x14ac:dyDescent="0.2">
      <c r="A30" s="15">
        <v>1</v>
      </c>
      <c r="B30" s="16" t="s">
        <v>31</v>
      </c>
      <c r="C30" s="16">
        <v>0.2</v>
      </c>
      <c r="D30" s="16" t="s">
        <v>32</v>
      </c>
      <c r="E30" s="8"/>
      <c r="F30" s="8"/>
      <c r="G30" s="8">
        <f t="shared" ref="G30:G47" si="2">E30*C30</f>
        <v>0</v>
      </c>
      <c r="H30" s="8">
        <f t="shared" ref="H30:H47" si="3">F30*C30</f>
        <v>0</v>
      </c>
    </row>
    <row r="31" spans="1:8" x14ac:dyDescent="0.2">
      <c r="A31" s="15">
        <v>2</v>
      </c>
      <c r="B31" s="16" t="s">
        <v>33</v>
      </c>
      <c r="C31" s="16">
        <v>50</v>
      </c>
      <c r="D31" s="16" t="s">
        <v>11</v>
      </c>
      <c r="E31" s="8"/>
      <c r="F31" s="8"/>
      <c r="G31" s="8">
        <f t="shared" si="2"/>
        <v>0</v>
      </c>
      <c r="H31" s="8">
        <f t="shared" si="3"/>
        <v>0</v>
      </c>
    </row>
    <row r="32" spans="1:8" x14ac:dyDescent="0.2">
      <c r="A32" s="15">
        <v>3</v>
      </c>
      <c r="B32" s="16" t="s">
        <v>34</v>
      </c>
      <c r="C32" s="16">
        <v>105</v>
      </c>
      <c r="D32" s="16" t="s">
        <v>11</v>
      </c>
      <c r="E32" s="8"/>
      <c r="F32" s="8"/>
      <c r="G32" s="8">
        <f t="shared" si="2"/>
        <v>0</v>
      </c>
      <c r="H32" s="8">
        <f t="shared" si="3"/>
        <v>0</v>
      </c>
    </row>
    <row r="33" spans="1:8" x14ac:dyDescent="0.2">
      <c r="A33" s="15">
        <v>4</v>
      </c>
      <c r="B33" s="16" t="s">
        <v>35</v>
      </c>
      <c r="C33" s="16">
        <v>25</v>
      </c>
      <c r="D33" s="16" t="s">
        <v>36</v>
      </c>
      <c r="E33" s="8"/>
      <c r="F33" s="8"/>
      <c r="G33" s="8">
        <f t="shared" si="2"/>
        <v>0</v>
      </c>
      <c r="H33" s="8">
        <f t="shared" si="3"/>
        <v>0</v>
      </c>
    </row>
    <row r="34" spans="1:8" x14ac:dyDescent="0.2">
      <c r="A34" s="15">
        <v>5</v>
      </c>
      <c r="B34" s="16" t="s">
        <v>37</v>
      </c>
      <c r="C34" s="16">
        <v>25</v>
      </c>
      <c r="D34" s="16" t="s">
        <v>36</v>
      </c>
      <c r="E34" s="8"/>
      <c r="F34" s="8"/>
      <c r="G34" s="8">
        <f t="shared" si="2"/>
        <v>0</v>
      </c>
      <c r="H34" s="8">
        <f t="shared" si="3"/>
        <v>0</v>
      </c>
    </row>
    <row r="35" spans="1:8" x14ac:dyDescent="0.2">
      <c r="A35" s="15">
        <v>6</v>
      </c>
      <c r="B35" s="16" t="s">
        <v>38</v>
      </c>
      <c r="C35" s="16">
        <v>90</v>
      </c>
      <c r="D35" s="16" t="s">
        <v>11</v>
      </c>
      <c r="E35" s="8"/>
      <c r="F35" s="8"/>
      <c r="G35" s="8">
        <f t="shared" si="2"/>
        <v>0</v>
      </c>
      <c r="H35" s="8">
        <f t="shared" si="3"/>
        <v>0</v>
      </c>
    </row>
    <row r="36" spans="1:8" x14ac:dyDescent="0.2">
      <c r="A36" s="15">
        <v>7</v>
      </c>
      <c r="B36" s="16" t="s">
        <v>39</v>
      </c>
      <c r="C36" s="16">
        <v>155</v>
      </c>
      <c r="D36" s="16" t="s">
        <v>11</v>
      </c>
      <c r="E36" s="8"/>
      <c r="F36" s="8"/>
      <c r="G36" s="8">
        <f t="shared" si="2"/>
        <v>0</v>
      </c>
      <c r="H36" s="8">
        <f t="shared" si="3"/>
        <v>0</v>
      </c>
    </row>
    <row r="37" spans="1:8" x14ac:dyDescent="0.2">
      <c r="A37" s="15">
        <v>8</v>
      </c>
      <c r="B37" s="16" t="s">
        <v>40</v>
      </c>
      <c r="C37" s="16">
        <v>1.8</v>
      </c>
      <c r="D37" s="16" t="s">
        <v>41</v>
      </c>
      <c r="E37" s="8"/>
      <c r="F37" s="8"/>
      <c r="G37" s="8">
        <f t="shared" si="2"/>
        <v>0</v>
      </c>
      <c r="H37" s="8">
        <f t="shared" si="3"/>
        <v>0</v>
      </c>
    </row>
    <row r="38" spans="1:8" x14ac:dyDescent="0.2">
      <c r="A38" s="15">
        <v>9</v>
      </c>
      <c r="B38" s="16" t="s">
        <v>42</v>
      </c>
      <c r="C38" s="16">
        <v>50</v>
      </c>
      <c r="D38" s="16" t="s">
        <v>11</v>
      </c>
      <c r="E38" s="8"/>
      <c r="F38" s="8"/>
      <c r="G38" s="8">
        <f t="shared" si="2"/>
        <v>0</v>
      </c>
      <c r="H38" s="8">
        <f t="shared" si="3"/>
        <v>0</v>
      </c>
    </row>
    <row r="39" spans="1:8" x14ac:dyDescent="0.2">
      <c r="A39" s="15">
        <v>10</v>
      </c>
      <c r="B39" s="16" t="s">
        <v>43</v>
      </c>
      <c r="C39" s="16">
        <v>105</v>
      </c>
      <c r="D39" s="16" t="s">
        <v>11</v>
      </c>
      <c r="E39" s="8"/>
      <c r="F39" s="8"/>
      <c r="G39" s="8">
        <f t="shared" si="2"/>
        <v>0</v>
      </c>
      <c r="H39" s="8">
        <f t="shared" si="3"/>
        <v>0</v>
      </c>
    </row>
    <row r="40" spans="1:8" x14ac:dyDescent="0.2">
      <c r="A40" s="15">
        <v>11</v>
      </c>
      <c r="B40" s="16" t="s">
        <v>44</v>
      </c>
      <c r="C40" s="16">
        <v>155</v>
      </c>
      <c r="D40" s="16" t="s">
        <v>11</v>
      </c>
      <c r="E40" s="8"/>
      <c r="F40" s="8"/>
      <c r="G40" s="8">
        <f t="shared" si="2"/>
        <v>0</v>
      </c>
      <c r="H40" s="8">
        <f t="shared" si="3"/>
        <v>0</v>
      </c>
    </row>
    <row r="41" spans="1:8" x14ac:dyDescent="0.2">
      <c r="A41" s="15">
        <v>12</v>
      </c>
      <c r="B41" s="16" t="s">
        <v>45</v>
      </c>
      <c r="C41" s="16">
        <v>1.8</v>
      </c>
      <c r="D41" s="16" t="s">
        <v>41</v>
      </c>
      <c r="E41" s="8"/>
      <c r="F41" s="8"/>
      <c r="G41" s="8">
        <f t="shared" si="2"/>
        <v>0</v>
      </c>
      <c r="H41" s="8">
        <f t="shared" si="3"/>
        <v>0</v>
      </c>
    </row>
    <row r="42" spans="1:8" x14ac:dyDescent="0.2">
      <c r="A42" s="15">
        <v>13</v>
      </c>
      <c r="B42" s="16" t="s">
        <v>46</v>
      </c>
      <c r="C42" s="16">
        <v>77.5</v>
      </c>
      <c r="D42" s="16" t="s">
        <v>36</v>
      </c>
      <c r="E42" s="8"/>
      <c r="F42" s="8"/>
      <c r="G42" s="8">
        <f t="shared" si="2"/>
        <v>0</v>
      </c>
      <c r="H42" s="8">
        <f t="shared" si="3"/>
        <v>0</v>
      </c>
    </row>
    <row r="43" spans="1:8" x14ac:dyDescent="0.2">
      <c r="A43" s="15">
        <v>14</v>
      </c>
      <c r="B43" s="16" t="s">
        <v>47</v>
      </c>
      <c r="C43" s="16">
        <v>1.2</v>
      </c>
      <c r="D43" s="16" t="s">
        <v>41</v>
      </c>
      <c r="E43" s="8"/>
      <c r="F43" s="8"/>
      <c r="G43" s="8">
        <f t="shared" si="2"/>
        <v>0</v>
      </c>
      <c r="H43" s="8">
        <f t="shared" si="3"/>
        <v>0</v>
      </c>
    </row>
    <row r="44" spans="1:8" x14ac:dyDescent="0.2">
      <c r="A44" s="15">
        <v>15</v>
      </c>
      <c r="B44" s="16" t="s">
        <v>48</v>
      </c>
      <c r="C44" s="16">
        <v>93</v>
      </c>
      <c r="D44" s="16" t="s">
        <v>41</v>
      </c>
      <c r="E44" s="8"/>
      <c r="F44" s="8"/>
      <c r="G44" s="8">
        <f t="shared" si="2"/>
        <v>0</v>
      </c>
      <c r="H44" s="8">
        <f t="shared" si="3"/>
        <v>0</v>
      </c>
    </row>
    <row r="45" spans="1:8" x14ac:dyDescent="0.2">
      <c r="A45" s="15">
        <v>16</v>
      </c>
      <c r="B45" s="16" t="s">
        <v>49</v>
      </c>
      <c r="C45" s="16">
        <v>25</v>
      </c>
      <c r="D45" s="16" t="s">
        <v>36</v>
      </c>
      <c r="E45" s="8"/>
      <c r="F45" s="8"/>
      <c r="G45" s="8">
        <f t="shared" si="2"/>
        <v>0</v>
      </c>
      <c r="H45" s="8">
        <f t="shared" si="3"/>
        <v>0</v>
      </c>
    </row>
    <row r="46" spans="1:8" x14ac:dyDescent="0.2">
      <c r="A46" s="15">
        <v>17</v>
      </c>
      <c r="B46" s="16" t="s">
        <v>50</v>
      </c>
      <c r="C46" s="16">
        <v>25</v>
      </c>
      <c r="D46" s="16" t="s">
        <v>36</v>
      </c>
      <c r="E46" s="8"/>
      <c r="F46" s="8"/>
      <c r="G46" s="8">
        <f t="shared" si="2"/>
        <v>0</v>
      </c>
      <c r="H46" s="8">
        <f t="shared" si="3"/>
        <v>0</v>
      </c>
    </row>
    <row r="47" spans="1:8" x14ac:dyDescent="0.2">
      <c r="A47" s="15">
        <v>18</v>
      </c>
      <c r="B47" s="16" t="s">
        <v>51</v>
      </c>
      <c r="C47" s="16">
        <v>25</v>
      </c>
      <c r="D47" s="16" t="s">
        <v>36</v>
      </c>
      <c r="E47" s="8"/>
      <c r="F47" s="8"/>
      <c r="G47" s="8">
        <f t="shared" si="2"/>
        <v>0</v>
      </c>
      <c r="H47" s="8">
        <f t="shared" si="3"/>
        <v>0</v>
      </c>
    </row>
    <row r="50" spans="1:8" x14ac:dyDescent="0.2">
      <c r="B50" s="9" t="s">
        <v>28</v>
      </c>
      <c r="C50" s="10"/>
      <c r="D50" s="10"/>
      <c r="E50" s="10"/>
      <c r="F50" s="11"/>
      <c r="G50" s="12">
        <f>SUM(G30:G49)</f>
        <v>0</v>
      </c>
      <c r="H50" s="12">
        <f>SUM(H30:H47)</f>
        <v>0</v>
      </c>
    </row>
    <row r="51" spans="1:8" x14ac:dyDescent="0.2">
      <c r="B51" s="9" t="s">
        <v>52</v>
      </c>
      <c r="C51" s="10"/>
      <c r="D51" s="10"/>
      <c r="E51" s="10"/>
      <c r="F51" s="11"/>
      <c r="G51" s="13"/>
      <c r="H51" s="14">
        <f>SUM(G50:H50)</f>
        <v>0</v>
      </c>
    </row>
    <row r="55" spans="1:8" x14ac:dyDescent="0.2">
      <c r="A55" s="2" t="s">
        <v>53</v>
      </c>
    </row>
    <row r="57" spans="1:8" x14ac:dyDescent="0.2">
      <c r="A57" s="3" t="s">
        <v>2</v>
      </c>
      <c r="B57" s="3" t="s">
        <v>3</v>
      </c>
      <c r="C57" s="3" t="s">
        <v>4</v>
      </c>
      <c r="D57" s="3" t="s">
        <v>5</v>
      </c>
      <c r="E57" s="4" t="s">
        <v>6</v>
      </c>
      <c r="F57" s="4" t="s">
        <v>7</v>
      </c>
      <c r="G57" s="3" t="s">
        <v>8</v>
      </c>
      <c r="H57" s="3" t="s">
        <v>9</v>
      </c>
    </row>
    <row r="58" spans="1:8" x14ac:dyDescent="0.2">
      <c r="A58" s="17">
        <v>1</v>
      </c>
      <c r="B58" s="18" t="s">
        <v>54</v>
      </c>
      <c r="C58" s="18">
        <v>1</v>
      </c>
      <c r="D58" s="18" t="s">
        <v>14</v>
      </c>
      <c r="E58" s="19"/>
      <c r="F58" s="19"/>
      <c r="G58" s="19">
        <f>E58*C58</f>
        <v>0</v>
      </c>
      <c r="H58" s="19">
        <f>F58*C58</f>
        <v>0</v>
      </c>
    </row>
    <row r="59" spans="1:8" x14ac:dyDescent="0.2">
      <c r="A59" s="17">
        <v>2</v>
      </c>
      <c r="B59" s="18" t="s">
        <v>55</v>
      </c>
      <c r="C59" s="18">
        <v>1</v>
      </c>
      <c r="D59" s="18" t="s">
        <v>14</v>
      </c>
      <c r="E59" s="19"/>
      <c r="F59" s="19"/>
      <c r="G59" s="19">
        <f>E59*C59</f>
        <v>0</v>
      </c>
      <c r="H59" s="19">
        <f>F59*C59</f>
        <v>0</v>
      </c>
    </row>
    <row r="60" spans="1:8" x14ac:dyDescent="0.2">
      <c r="A60" s="17">
        <v>3</v>
      </c>
      <c r="B60" s="18" t="s">
        <v>56</v>
      </c>
      <c r="C60" s="18">
        <v>1</v>
      </c>
      <c r="D60" s="18" t="s">
        <v>14</v>
      </c>
      <c r="E60" s="19"/>
      <c r="F60" s="19"/>
      <c r="G60" s="19">
        <f>E60*C60</f>
        <v>0</v>
      </c>
      <c r="H60" s="19">
        <f>F60*C60</f>
        <v>0</v>
      </c>
    </row>
    <row r="61" spans="1:8" x14ac:dyDescent="0.2">
      <c r="A61" s="17">
        <v>4</v>
      </c>
      <c r="B61" s="18" t="s">
        <v>57</v>
      </c>
      <c r="C61" s="18">
        <v>1</v>
      </c>
      <c r="D61" s="18" t="s">
        <v>14</v>
      </c>
      <c r="E61" s="19"/>
      <c r="F61" s="19"/>
      <c r="G61" s="19">
        <f>E61*C61</f>
        <v>0</v>
      </c>
      <c r="H61" s="19">
        <f>F61*C61</f>
        <v>0</v>
      </c>
    </row>
    <row r="63" spans="1:8" x14ac:dyDescent="0.2">
      <c r="B63" s="20" t="s">
        <v>28</v>
      </c>
      <c r="C63" s="21"/>
      <c r="D63" s="21"/>
      <c r="E63" s="21"/>
      <c r="F63" s="22"/>
      <c r="G63" s="12">
        <f>SUM(G52:G62)</f>
        <v>0</v>
      </c>
      <c r="H63" s="12">
        <f>SUM(H52:H61)</f>
        <v>0</v>
      </c>
    </row>
    <row r="64" spans="1:8" x14ac:dyDescent="0.2">
      <c r="B64" s="20" t="s">
        <v>58</v>
      </c>
      <c r="C64" s="21"/>
      <c r="D64" s="21"/>
      <c r="E64" s="21"/>
      <c r="F64" s="22"/>
      <c r="G64" s="13"/>
      <c r="H64" s="14">
        <f>SUM(G63:H63)</f>
        <v>0</v>
      </c>
    </row>
    <row r="68" spans="1:8" x14ac:dyDescent="0.2">
      <c r="A68" s="2" t="s">
        <v>59</v>
      </c>
    </row>
    <row r="70" spans="1:8" x14ac:dyDescent="0.2">
      <c r="A70" s="3" t="s">
        <v>2</v>
      </c>
      <c r="B70" s="3" t="s">
        <v>3</v>
      </c>
      <c r="C70" s="3" t="s">
        <v>4</v>
      </c>
      <c r="D70" s="3" t="s">
        <v>5</v>
      </c>
      <c r="E70" s="4" t="s">
        <v>6</v>
      </c>
      <c r="F70" s="4" t="s">
        <v>7</v>
      </c>
      <c r="G70" s="3" t="s">
        <v>8</v>
      </c>
      <c r="H70" s="3" t="s">
        <v>9</v>
      </c>
    </row>
    <row r="71" spans="1:8" x14ac:dyDescent="0.2">
      <c r="A71" s="17">
        <v>1</v>
      </c>
      <c r="B71" s="18" t="s">
        <v>60</v>
      </c>
      <c r="C71" s="18">
        <v>1</v>
      </c>
      <c r="D71" s="18" t="s">
        <v>14</v>
      </c>
      <c r="E71" s="19"/>
      <c r="F71" s="19"/>
      <c r="G71" s="19">
        <f t="shared" ref="G71:G87" si="4">E71*C71</f>
        <v>0</v>
      </c>
      <c r="H71" s="19">
        <f t="shared" ref="H71:H87" si="5">F71*C71</f>
        <v>0</v>
      </c>
    </row>
    <row r="72" spans="1:8" x14ac:dyDescent="0.2">
      <c r="A72" s="17">
        <v>2</v>
      </c>
      <c r="B72" s="18" t="s">
        <v>61</v>
      </c>
      <c r="C72" s="18">
        <v>2</v>
      </c>
      <c r="D72" s="18" t="s">
        <v>14</v>
      </c>
      <c r="E72" s="19"/>
      <c r="F72" s="19"/>
      <c r="G72" s="19">
        <f t="shared" si="4"/>
        <v>0</v>
      </c>
      <c r="H72" s="19">
        <f t="shared" si="5"/>
        <v>0</v>
      </c>
    </row>
    <row r="73" spans="1:8" x14ac:dyDescent="0.2">
      <c r="A73" s="17">
        <v>3</v>
      </c>
      <c r="B73" s="18" t="s">
        <v>62</v>
      </c>
      <c r="C73" s="18">
        <v>1</v>
      </c>
      <c r="D73" s="18" t="s">
        <v>14</v>
      </c>
      <c r="E73" s="19"/>
      <c r="F73" s="19"/>
      <c r="G73" s="19">
        <f t="shared" si="4"/>
        <v>0</v>
      </c>
      <c r="H73" s="19">
        <f t="shared" si="5"/>
        <v>0</v>
      </c>
    </row>
    <row r="74" spans="1:8" x14ac:dyDescent="0.2">
      <c r="A74" s="17">
        <v>4</v>
      </c>
      <c r="B74" s="18" t="s">
        <v>63</v>
      </c>
      <c r="C74" s="18">
        <v>1</v>
      </c>
      <c r="D74" s="18" t="s">
        <v>14</v>
      </c>
      <c r="E74" s="19"/>
      <c r="F74" s="19"/>
      <c r="G74" s="19">
        <f t="shared" si="4"/>
        <v>0</v>
      </c>
      <c r="H74" s="19">
        <f t="shared" si="5"/>
        <v>0</v>
      </c>
    </row>
    <row r="75" spans="1:8" x14ac:dyDescent="0.2">
      <c r="A75" s="17">
        <v>5</v>
      </c>
      <c r="B75" s="18" t="s">
        <v>64</v>
      </c>
      <c r="C75" s="18">
        <v>1</v>
      </c>
      <c r="D75" s="18" t="s">
        <v>14</v>
      </c>
      <c r="E75" s="19"/>
      <c r="F75" s="19"/>
      <c r="G75" s="19">
        <f t="shared" si="4"/>
        <v>0</v>
      </c>
      <c r="H75" s="19">
        <f t="shared" si="5"/>
        <v>0</v>
      </c>
    </row>
    <row r="76" spans="1:8" x14ac:dyDescent="0.2">
      <c r="A76" s="17">
        <v>6</v>
      </c>
      <c r="B76" s="18" t="s">
        <v>65</v>
      </c>
      <c r="C76" s="18">
        <v>1</v>
      </c>
      <c r="D76" s="18" t="s">
        <v>14</v>
      </c>
      <c r="E76" s="19"/>
      <c r="F76" s="19"/>
      <c r="G76" s="19">
        <f t="shared" si="4"/>
        <v>0</v>
      </c>
      <c r="H76" s="19">
        <f t="shared" si="5"/>
        <v>0</v>
      </c>
    </row>
    <row r="77" spans="1:8" x14ac:dyDescent="0.2">
      <c r="A77" s="17">
        <v>7</v>
      </c>
      <c r="B77" s="18" t="s">
        <v>66</v>
      </c>
      <c r="C77" s="18">
        <v>1</v>
      </c>
      <c r="D77" s="18" t="s">
        <v>14</v>
      </c>
      <c r="E77" s="19"/>
      <c r="F77" s="19"/>
      <c r="G77" s="19">
        <f t="shared" si="4"/>
        <v>0</v>
      </c>
      <c r="H77" s="19">
        <f t="shared" si="5"/>
        <v>0</v>
      </c>
    </row>
    <row r="78" spans="1:8" x14ac:dyDescent="0.2">
      <c r="A78" s="17">
        <v>8</v>
      </c>
      <c r="B78" s="18" t="s">
        <v>67</v>
      </c>
      <c r="C78" s="18">
        <v>1</v>
      </c>
      <c r="D78" s="18" t="s">
        <v>14</v>
      </c>
      <c r="E78" s="19"/>
      <c r="F78" s="19"/>
      <c r="G78" s="19">
        <f t="shared" si="4"/>
        <v>0</v>
      </c>
      <c r="H78" s="19">
        <f t="shared" si="5"/>
        <v>0</v>
      </c>
    </row>
    <row r="79" spans="1:8" x14ac:dyDescent="0.2">
      <c r="A79" s="17">
        <v>9</v>
      </c>
      <c r="B79" s="18" t="s">
        <v>68</v>
      </c>
      <c r="C79" s="18">
        <v>1</v>
      </c>
      <c r="D79" s="18" t="s">
        <v>14</v>
      </c>
      <c r="E79" s="19"/>
      <c r="F79" s="19"/>
      <c r="G79" s="19">
        <f t="shared" si="4"/>
        <v>0</v>
      </c>
      <c r="H79" s="19">
        <f t="shared" si="5"/>
        <v>0</v>
      </c>
    </row>
    <row r="80" spans="1:8" x14ac:dyDescent="0.2">
      <c r="A80" s="17">
        <v>10</v>
      </c>
      <c r="B80" s="18" t="s">
        <v>69</v>
      </c>
      <c r="C80" s="18">
        <v>1</v>
      </c>
      <c r="D80" s="18" t="s">
        <v>14</v>
      </c>
      <c r="E80" s="19"/>
      <c r="F80" s="19"/>
      <c r="G80" s="19">
        <f t="shared" si="4"/>
        <v>0</v>
      </c>
      <c r="H80" s="19">
        <f t="shared" si="5"/>
        <v>0</v>
      </c>
    </row>
    <row r="81" spans="1:8" x14ac:dyDescent="0.2">
      <c r="A81" s="17">
        <v>11</v>
      </c>
      <c r="B81" s="18" t="s">
        <v>70</v>
      </c>
      <c r="C81" s="18">
        <v>1</v>
      </c>
      <c r="D81" s="18" t="s">
        <v>14</v>
      </c>
      <c r="E81" s="19"/>
      <c r="F81" s="19"/>
      <c r="G81" s="19">
        <f t="shared" si="4"/>
        <v>0</v>
      </c>
      <c r="H81" s="19">
        <f t="shared" si="5"/>
        <v>0</v>
      </c>
    </row>
    <row r="82" spans="1:8" x14ac:dyDescent="0.2">
      <c r="A82" s="17">
        <v>12</v>
      </c>
      <c r="B82" s="18" t="s">
        <v>71</v>
      </c>
      <c r="C82" s="18">
        <v>12</v>
      </c>
      <c r="D82" s="18" t="s">
        <v>14</v>
      </c>
      <c r="E82" s="19"/>
      <c r="F82" s="19"/>
      <c r="G82" s="19">
        <f t="shared" si="4"/>
        <v>0</v>
      </c>
      <c r="H82" s="19">
        <f t="shared" si="5"/>
        <v>0</v>
      </c>
    </row>
    <row r="83" spans="1:8" x14ac:dyDescent="0.2">
      <c r="A83" s="17">
        <v>13</v>
      </c>
      <c r="B83" s="18" t="s">
        <v>72</v>
      </c>
      <c r="C83" s="18">
        <v>1</v>
      </c>
      <c r="D83" s="18" t="s">
        <v>14</v>
      </c>
      <c r="E83" s="19"/>
      <c r="F83" s="19"/>
      <c r="G83" s="19">
        <f t="shared" si="4"/>
        <v>0</v>
      </c>
      <c r="H83" s="19">
        <f t="shared" si="5"/>
        <v>0</v>
      </c>
    </row>
    <row r="84" spans="1:8" x14ac:dyDescent="0.2">
      <c r="A84" s="17">
        <v>14</v>
      </c>
      <c r="B84" s="18" t="s">
        <v>73</v>
      </c>
      <c r="C84" s="18">
        <v>1</v>
      </c>
      <c r="D84" s="18" t="s">
        <v>14</v>
      </c>
      <c r="E84" s="19"/>
      <c r="F84" s="19"/>
      <c r="G84" s="19">
        <f t="shared" si="4"/>
        <v>0</v>
      </c>
      <c r="H84" s="19">
        <f t="shared" si="5"/>
        <v>0</v>
      </c>
    </row>
    <row r="85" spans="1:8" x14ac:dyDescent="0.2">
      <c r="A85" s="17">
        <v>15</v>
      </c>
      <c r="B85" s="18" t="s">
        <v>74</v>
      </c>
      <c r="C85" s="18">
        <v>1</v>
      </c>
      <c r="D85" s="18" t="s">
        <v>14</v>
      </c>
      <c r="E85" s="19"/>
      <c r="F85" s="19"/>
      <c r="G85" s="19">
        <f t="shared" si="4"/>
        <v>0</v>
      </c>
      <c r="H85" s="19">
        <f t="shared" si="5"/>
        <v>0</v>
      </c>
    </row>
    <row r="86" spans="1:8" x14ac:dyDescent="0.2">
      <c r="A86" s="17">
        <v>16</v>
      </c>
      <c r="B86" s="18" t="s">
        <v>75</v>
      </c>
      <c r="C86" s="18">
        <v>1</v>
      </c>
      <c r="D86" s="18" t="s">
        <v>14</v>
      </c>
      <c r="E86" s="19"/>
      <c r="F86" s="19"/>
      <c r="G86" s="19">
        <f t="shared" si="4"/>
        <v>0</v>
      </c>
      <c r="H86" s="19">
        <f t="shared" si="5"/>
        <v>0</v>
      </c>
    </row>
    <row r="87" spans="1:8" x14ac:dyDescent="0.2">
      <c r="A87" s="17">
        <v>17</v>
      </c>
      <c r="B87" s="18" t="s">
        <v>57</v>
      </c>
      <c r="C87" s="18">
        <v>1</v>
      </c>
      <c r="D87" s="18" t="s">
        <v>14</v>
      </c>
      <c r="E87" s="19"/>
      <c r="F87" s="19"/>
      <c r="G87" s="19">
        <f t="shared" si="4"/>
        <v>0</v>
      </c>
      <c r="H87" s="19">
        <f t="shared" si="5"/>
        <v>0</v>
      </c>
    </row>
    <row r="90" spans="1:8" x14ac:dyDescent="0.2">
      <c r="B90" s="20" t="s">
        <v>28</v>
      </c>
      <c r="C90" s="21"/>
      <c r="D90" s="21"/>
      <c r="E90" s="21"/>
      <c r="F90" s="22"/>
      <c r="G90" s="12">
        <f>SUM(G71:G89)</f>
        <v>0</v>
      </c>
      <c r="H90" s="12">
        <f>SUM(H71:H87)</f>
        <v>0</v>
      </c>
    </row>
    <row r="91" spans="1:8" x14ac:dyDescent="0.2">
      <c r="B91" s="20" t="s">
        <v>76</v>
      </c>
      <c r="C91" s="21"/>
      <c r="D91" s="21"/>
      <c r="E91" s="21"/>
      <c r="F91" s="22"/>
      <c r="G91" s="13"/>
      <c r="H91" s="14">
        <f>SUM(G90:H90)</f>
        <v>0</v>
      </c>
    </row>
  </sheetData>
  <pageMargins left="0.93125000000000002" right="0.78749999999999998" top="0.78749999999999998" bottom="0.78749999999999998" header="0.51180555555555496" footer="0.51180555555555496"/>
  <pageSetup paperSize="0" scale="0" orientation="portrait" usePrinterDefaults="0" useFirstPageNumber="1" horizontalDpi="0" verticalDpi="0" copies="0"/>
  <rowBreaks count="2" manualBreakCount="2">
    <brk id="25" max="16383" man="1"/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topLeftCell="A10" zoomScale="110" zoomScaleNormal="110" workbookViewId="0">
      <selection activeCell="D26" sqref="D26"/>
    </sheetView>
  </sheetViews>
  <sheetFormatPr defaultRowHeight="12.75" x14ac:dyDescent="0.2"/>
  <cols>
    <col min="1" max="1" width="34.85546875"/>
    <col min="2" max="2" width="7.5703125"/>
    <col min="3" max="3" width="19.42578125"/>
    <col min="4" max="4" width="15.28515625"/>
    <col min="5" max="1025" width="11.5703125"/>
  </cols>
  <sheetData>
    <row r="1" spans="1:4" ht="15" x14ac:dyDescent="0.2">
      <c r="A1" s="1" t="s">
        <v>77</v>
      </c>
      <c r="B1" s="23"/>
      <c r="C1" s="23"/>
      <c r="D1" s="24" t="s">
        <v>78</v>
      </c>
    </row>
    <row r="2" spans="1:4" x14ac:dyDescent="0.2">
      <c r="A2" s="23"/>
      <c r="B2" s="23"/>
      <c r="C2" s="23"/>
      <c r="D2" s="23"/>
    </row>
    <row r="3" spans="1:4" x14ac:dyDescent="0.2">
      <c r="A3" s="25" t="s">
        <v>79</v>
      </c>
      <c r="B3" s="23"/>
      <c r="C3" s="23"/>
      <c r="D3" s="23"/>
    </row>
    <row r="4" spans="1:4" x14ac:dyDescent="0.2">
      <c r="A4" s="23"/>
      <c r="B4" s="23"/>
      <c r="C4" s="23"/>
      <c r="D4" s="23"/>
    </row>
    <row r="5" spans="1:4" x14ac:dyDescent="0.2">
      <c r="A5" s="26"/>
      <c r="B5" s="27" t="s">
        <v>80</v>
      </c>
      <c r="C5" s="27" t="s">
        <v>81</v>
      </c>
      <c r="D5" s="27" t="s">
        <v>82</v>
      </c>
    </row>
    <row r="6" spans="1:4" x14ac:dyDescent="0.2">
      <c r="A6" s="28" t="s">
        <v>83</v>
      </c>
      <c r="B6" s="29"/>
      <c r="C6" s="30">
        <f>Položky!H64+Položky!H91</f>
        <v>0</v>
      </c>
      <c r="D6" s="30">
        <f>C6</f>
        <v>0</v>
      </c>
    </row>
    <row r="7" spans="1:4" x14ac:dyDescent="0.2">
      <c r="A7" s="28" t="s">
        <v>84</v>
      </c>
      <c r="B7" s="29"/>
      <c r="C7" s="30">
        <f>Položky!G23</f>
        <v>0</v>
      </c>
      <c r="D7" s="30">
        <f>C7</f>
        <v>0</v>
      </c>
    </row>
    <row r="8" spans="1:4" x14ac:dyDescent="0.2">
      <c r="A8" s="28" t="s">
        <v>85</v>
      </c>
      <c r="B8" s="29">
        <v>3.6</v>
      </c>
      <c r="C8" s="30">
        <f>SUM(C6:C7)</f>
        <v>0</v>
      </c>
      <c r="D8" s="30">
        <f>C8*B8/100</f>
        <v>0</v>
      </c>
    </row>
    <row r="9" spans="1:4" x14ac:dyDescent="0.2">
      <c r="A9" s="28" t="s">
        <v>57</v>
      </c>
      <c r="B9" s="29">
        <v>3</v>
      </c>
      <c r="C9" s="30">
        <f>C7</f>
        <v>0</v>
      </c>
      <c r="D9" s="30">
        <f>C9*B9/100</f>
        <v>0</v>
      </c>
    </row>
    <row r="10" spans="1:4" x14ac:dyDescent="0.2">
      <c r="A10" s="28" t="s">
        <v>86</v>
      </c>
      <c r="B10" s="29"/>
      <c r="C10" s="30">
        <v>0</v>
      </c>
      <c r="D10" s="30">
        <f>C10</f>
        <v>0</v>
      </c>
    </row>
    <row r="11" spans="1:4" x14ac:dyDescent="0.2">
      <c r="A11" s="28"/>
      <c r="B11" s="31"/>
      <c r="C11" s="32"/>
      <c r="D11" s="32"/>
    </row>
    <row r="12" spans="1:4" x14ac:dyDescent="0.2">
      <c r="A12" s="28" t="s">
        <v>87</v>
      </c>
      <c r="B12" s="29"/>
      <c r="C12" s="30">
        <f>Položky!H23</f>
        <v>0</v>
      </c>
      <c r="D12" s="30">
        <f>C12</f>
        <v>0</v>
      </c>
    </row>
    <row r="13" spans="1:4" x14ac:dyDescent="0.2">
      <c r="A13" s="28" t="s">
        <v>88</v>
      </c>
      <c r="B13" s="29">
        <v>20</v>
      </c>
      <c r="C13" s="30">
        <f>C12</f>
        <v>0</v>
      </c>
      <c r="D13" s="30">
        <f>C13*B13/100</f>
        <v>0</v>
      </c>
    </row>
    <row r="14" spans="1:4" x14ac:dyDescent="0.2">
      <c r="A14" s="28" t="s">
        <v>89</v>
      </c>
      <c r="B14" s="29"/>
      <c r="C14" s="30">
        <f>Položky!H51</f>
        <v>0</v>
      </c>
      <c r="D14" s="30">
        <f>C14</f>
        <v>0</v>
      </c>
    </row>
    <row r="15" spans="1:4" x14ac:dyDescent="0.2">
      <c r="A15" s="28" t="s">
        <v>90</v>
      </c>
      <c r="B15" s="29">
        <v>12</v>
      </c>
      <c r="C15" s="30">
        <f>C14</f>
        <v>0</v>
      </c>
      <c r="D15" s="30">
        <f>C15*B15/100</f>
        <v>0</v>
      </c>
    </row>
    <row r="16" spans="1:4" x14ac:dyDescent="0.2">
      <c r="A16" s="28" t="s">
        <v>91</v>
      </c>
      <c r="B16" s="29"/>
      <c r="C16" s="30">
        <v>0</v>
      </c>
      <c r="D16" s="30">
        <f>C16</f>
        <v>0</v>
      </c>
    </row>
    <row r="17" spans="1:4" x14ac:dyDescent="0.2">
      <c r="A17" s="28" t="s">
        <v>92</v>
      </c>
      <c r="B17" s="29"/>
      <c r="C17" s="30">
        <v>0</v>
      </c>
      <c r="D17" s="30">
        <f>C17</f>
        <v>0</v>
      </c>
    </row>
    <row r="18" spans="1:4" x14ac:dyDescent="0.2">
      <c r="A18" s="28"/>
      <c r="B18" s="31"/>
      <c r="C18" s="32"/>
      <c r="D18" s="32"/>
    </row>
    <row r="19" spans="1:4" x14ac:dyDescent="0.2">
      <c r="A19" s="28" t="s">
        <v>93</v>
      </c>
      <c r="B19" s="31"/>
      <c r="C19" s="32"/>
      <c r="D19" s="30">
        <f>SUM(D6:D10)</f>
        <v>0</v>
      </c>
    </row>
    <row r="20" spans="1:4" x14ac:dyDescent="0.2">
      <c r="A20" s="28" t="s">
        <v>94</v>
      </c>
      <c r="B20" s="31"/>
      <c r="C20" s="32"/>
      <c r="D20" s="30">
        <f>SUM(D12:D17)</f>
        <v>0</v>
      </c>
    </row>
    <row r="21" spans="1:4" x14ac:dyDescent="0.2">
      <c r="A21" s="28"/>
      <c r="B21" s="32"/>
      <c r="C21" s="32"/>
      <c r="D21" s="30"/>
    </row>
    <row r="22" spans="1:4" x14ac:dyDescent="0.2">
      <c r="A22" s="28" t="s">
        <v>95</v>
      </c>
      <c r="B22" s="32"/>
      <c r="C22" s="32"/>
      <c r="D22" s="30"/>
    </row>
    <row r="23" spans="1:4" x14ac:dyDescent="0.2">
      <c r="A23" s="28" t="s">
        <v>96</v>
      </c>
      <c r="B23" s="32"/>
      <c r="C23" s="32"/>
      <c r="D23" s="30"/>
    </row>
    <row r="24" spans="1:4" x14ac:dyDescent="0.2">
      <c r="A24" s="28" t="s">
        <v>97</v>
      </c>
      <c r="B24" s="32"/>
      <c r="C24" s="32"/>
      <c r="D24" s="30"/>
    </row>
    <row r="25" spans="1:4" x14ac:dyDescent="0.2">
      <c r="A25" s="28"/>
      <c r="B25" s="32"/>
      <c r="C25" s="32"/>
      <c r="D25" s="30"/>
    </row>
    <row r="26" spans="1:4" x14ac:dyDescent="0.2">
      <c r="A26" s="28" t="s">
        <v>98</v>
      </c>
      <c r="B26" s="32"/>
      <c r="C26" s="32"/>
      <c r="D26" s="30">
        <f>SUM(D19:D24)</f>
        <v>0</v>
      </c>
    </row>
    <row r="27" spans="1:4" x14ac:dyDescent="0.2">
      <c r="A27" s="28"/>
      <c r="B27" s="32"/>
      <c r="C27" s="32"/>
      <c r="D27" s="30"/>
    </row>
    <row r="28" spans="1:4" x14ac:dyDescent="0.2">
      <c r="A28" s="33" t="s">
        <v>99</v>
      </c>
      <c r="B28" s="32"/>
      <c r="C28" s="32"/>
      <c r="D28" s="34">
        <f>D26</f>
        <v>0</v>
      </c>
    </row>
    <row r="29" spans="1:4" x14ac:dyDescent="0.2">
      <c r="A29" s="28"/>
      <c r="B29" s="32"/>
      <c r="C29" s="32"/>
      <c r="D29" s="30"/>
    </row>
    <row r="30" spans="1:4" x14ac:dyDescent="0.2">
      <c r="A30" s="28" t="s">
        <v>100</v>
      </c>
      <c r="B30" s="32"/>
      <c r="C30" s="30">
        <f>D28-C31</f>
        <v>0</v>
      </c>
      <c r="D30" s="30">
        <f>C30*0.15</f>
        <v>0</v>
      </c>
    </row>
    <row r="31" spans="1:4" x14ac:dyDescent="0.2">
      <c r="A31" s="28" t="s">
        <v>101</v>
      </c>
      <c r="B31" s="32"/>
      <c r="C31" s="30">
        <f>D28</f>
        <v>0</v>
      </c>
      <c r="D31" s="30">
        <f>C31*0.21</f>
        <v>0</v>
      </c>
    </row>
    <row r="32" spans="1:4" x14ac:dyDescent="0.2">
      <c r="A32" s="28"/>
      <c r="B32" s="32"/>
      <c r="C32" s="32"/>
      <c r="D32" s="30"/>
    </row>
    <row r="33" spans="1:4" x14ac:dyDescent="0.2">
      <c r="A33" s="35" t="s">
        <v>102</v>
      </c>
      <c r="B33" s="32"/>
      <c r="C33" s="32"/>
      <c r="D33" s="36">
        <f>SUM(D28:D31)</f>
        <v>0</v>
      </c>
    </row>
  </sheetData>
  <pageMargins left="0.93125000000000002" right="0.78749999999999998" top="0.78749999999999998" bottom="0.78749999999999998" header="0.51180555555555496" footer="0.5118055555555549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10" zoomScale="110" zoomScaleNormal="110" workbookViewId="0">
      <selection activeCell="E72" sqref="E72"/>
    </sheetView>
  </sheetViews>
  <sheetFormatPr defaultRowHeight="12.75" x14ac:dyDescent="0.2"/>
  <cols>
    <col min="1" max="1" width="9.28515625"/>
    <col min="2" max="2" width="49.7109375"/>
    <col min="3" max="3" width="9.28515625"/>
    <col min="4" max="4" width="5.42578125"/>
    <col min="5" max="1025" width="11.5703125"/>
  </cols>
  <sheetData>
    <row r="1" spans="1:4" ht="15" x14ac:dyDescent="0.2">
      <c r="A1" s="1" t="s">
        <v>0</v>
      </c>
    </row>
    <row r="2" spans="1:4" ht="15" x14ac:dyDescent="0.2">
      <c r="A2" s="1"/>
    </row>
    <row r="3" spans="1:4" x14ac:dyDescent="0.2">
      <c r="A3" s="2" t="s">
        <v>1</v>
      </c>
    </row>
    <row r="5" spans="1:4" x14ac:dyDescent="0.2">
      <c r="A5" s="3" t="s">
        <v>2</v>
      </c>
      <c r="B5" s="3" t="s">
        <v>3</v>
      </c>
      <c r="C5" s="3" t="s">
        <v>4</v>
      </c>
      <c r="D5" s="3" t="s">
        <v>5</v>
      </c>
    </row>
    <row r="6" spans="1:4" x14ac:dyDescent="0.2">
      <c r="A6" s="5">
        <v>1</v>
      </c>
      <c r="B6" s="6" t="s">
        <v>10</v>
      </c>
      <c r="C6" s="7">
        <v>50</v>
      </c>
      <c r="D6" s="6" t="s">
        <v>11</v>
      </c>
    </row>
    <row r="7" spans="1:4" x14ac:dyDescent="0.2">
      <c r="A7" s="5">
        <v>2</v>
      </c>
      <c r="B7" s="6" t="s">
        <v>12</v>
      </c>
      <c r="C7" s="7">
        <v>20</v>
      </c>
      <c r="D7" s="6" t="s">
        <v>11</v>
      </c>
    </row>
    <row r="8" spans="1:4" x14ac:dyDescent="0.2">
      <c r="A8" s="5">
        <v>3</v>
      </c>
      <c r="B8" s="6" t="s">
        <v>13</v>
      </c>
      <c r="C8" s="7">
        <v>22</v>
      </c>
      <c r="D8" s="6" t="s">
        <v>14</v>
      </c>
    </row>
    <row r="9" spans="1:4" x14ac:dyDescent="0.2">
      <c r="A9" s="5">
        <v>4</v>
      </c>
      <c r="B9" s="6" t="s">
        <v>15</v>
      </c>
      <c r="C9" s="7">
        <v>36</v>
      </c>
      <c r="D9" s="6" t="s">
        <v>14</v>
      </c>
    </row>
    <row r="10" spans="1:4" x14ac:dyDescent="0.2">
      <c r="A10" s="5">
        <v>5</v>
      </c>
      <c r="B10" s="6" t="s">
        <v>16</v>
      </c>
      <c r="C10" s="7">
        <v>21</v>
      </c>
      <c r="D10" s="6" t="s">
        <v>14</v>
      </c>
    </row>
    <row r="11" spans="1:4" x14ac:dyDescent="0.2">
      <c r="A11" s="5">
        <v>6</v>
      </c>
      <c r="B11" s="6" t="s">
        <v>17</v>
      </c>
      <c r="C11" s="7">
        <v>1</v>
      </c>
      <c r="D11" s="6" t="s">
        <v>14</v>
      </c>
    </row>
    <row r="12" spans="1:4" x14ac:dyDescent="0.2">
      <c r="A12" s="5">
        <v>7</v>
      </c>
      <c r="B12" s="6" t="s">
        <v>18</v>
      </c>
      <c r="C12" s="7">
        <v>1</v>
      </c>
      <c r="D12" s="6" t="s">
        <v>14</v>
      </c>
    </row>
    <row r="13" spans="1:4" x14ac:dyDescent="0.2">
      <c r="A13" s="5">
        <v>8</v>
      </c>
      <c r="B13" s="6" t="s">
        <v>19</v>
      </c>
      <c r="C13" s="7">
        <v>80</v>
      </c>
      <c r="D13" s="6" t="s">
        <v>11</v>
      </c>
    </row>
    <row r="14" spans="1:4" x14ac:dyDescent="0.2">
      <c r="A14" s="5">
        <v>9</v>
      </c>
      <c r="B14" s="6" t="s">
        <v>20</v>
      </c>
      <c r="C14" s="7">
        <v>34</v>
      </c>
      <c r="D14" s="6" t="s">
        <v>11</v>
      </c>
    </row>
    <row r="15" spans="1:4" x14ac:dyDescent="0.2">
      <c r="A15" s="5">
        <v>10</v>
      </c>
      <c r="B15" s="6" t="s">
        <v>21</v>
      </c>
      <c r="C15" s="7">
        <v>34</v>
      </c>
      <c r="D15" s="6" t="s">
        <v>11</v>
      </c>
    </row>
    <row r="16" spans="1:4" x14ac:dyDescent="0.2">
      <c r="A16" s="5">
        <v>11</v>
      </c>
      <c r="B16" s="6" t="s">
        <v>22</v>
      </c>
      <c r="C16" s="7">
        <v>63</v>
      </c>
      <c r="D16" s="6" t="s">
        <v>11</v>
      </c>
    </row>
    <row r="17" spans="1:4" x14ac:dyDescent="0.2">
      <c r="A17" s="5">
        <v>12</v>
      </c>
      <c r="B17" s="6" t="s">
        <v>23</v>
      </c>
      <c r="C17" s="7">
        <v>63</v>
      </c>
      <c r="D17" s="6" t="s">
        <v>11</v>
      </c>
    </row>
    <row r="18" spans="1:4" x14ac:dyDescent="0.2">
      <c r="A18" s="5">
        <v>13</v>
      </c>
      <c r="B18" s="6" t="s">
        <v>24</v>
      </c>
      <c r="C18" s="7">
        <v>79</v>
      </c>
      <c r="D18" s="6" t="s">
        <v>11</v>
      </c>
    </row>
    <row r="19" spans="1:4" x14ac:dyDescent="0.2">
      <c r="A19" s="5">
        <v>14</v>
      </c>
      <c r="B19" s="6" t="s">
        <v>25</v>
      </c>
      <c r="C19" s="7">
        <v>34</v>
      </c>
      <c r="D19" s="6" t="s">
        <v>11</v>
      </c>
    </row>
    <row r="20" spans="1:4" x14ac:dyDescent="0.2">
      <c r="A20" s="5">
        <v>15</v>
      </c>
      <c r="B20" s="6" t="s">
        <v>26</v>
      </c>
      <c r="C20" s="7">
        <v>79</v>
      </c>
      <c r="D20" s="6" t="s">
        <v>11</v>
      </c>
    </row>
    <row r="21" spans="1:4" x14ac:dyDescent="0.2">
      <c r="A21" s="5">
        <v>16</v>
      </c>
      <c r="B21" s="6" t="s">
        <v>27</v>
      </c>
      <c r="C21" s="7">
        <v>9</v>
      </c>
      <c r="D21" s="6" t="s">
        <v>11</v>
      </c>
    </row>
    <row r="24" spans="1:4" x14ac:dyDescent="0.2">
      <c r="A24" s="2" t="s">
        <v>30</v>
      </c>
    </row>
    <row r="26" spans="1:4" x14ac:dyDescent="0.2">
      <c r="A26" s="3" t="s">
        <v>2</v>
      </c>
      <c r="B26" s="3" t="s">
        <v>3</v>
      </c>
      <c r="C26" s="3" t="s">
        <v>4</v>
      </c>
      <c r="D26" s="3" t="s">
        <v>5</v>
      </c>
    </row>
    <row r="27" spans="1:4" x14ac:dyDescent="0.2">
      <c r="A27" s="15">
        <v>1</v>
      </c>
      <c r="B27" s="16" t="s">
        <v>31</v>
      </c>
      <c r="C27" s="16">
        <v>0.2</v>
      </c>
      <c r="D27" s="16" t="s">
        <v>32</v>
      </c>
    </row>
    <row r="28" spans="1:4" x14ac:dyDescent="0.2">
      <c r="A28" s="15">
        <v>2</v>
      </c>
      <c r="B28" s="16" t="s">
        <v>33</v>
      </c>
      <c r="C28" s="16">
        <v>50</v>
      </c>
      <c r="D28" s="16" t="s">
        <v>11</v>
      </c>
    </row>
    <row r="29" spans="1:4" x14ac:dyDescent="0.2">
      <c r="A29" s="15">
        <v>3</v>
      </c>
      <c r="B29" s="16" t="s">
        <v>34</v>
      </c>
      <c r="C29" s="16">
        <v>105</v>
      </c>
      <c r="D29" s="16" t="s">
        <v>11</v>
      </c>
    </row>
    <row r="30" spans="1:4" x14ac:dyDescent="0.2">
      <c r="A30" s="15">
        <v>4</v>
      </c>
      <c r="B30" s="16" t="s">
        <v>35</v>
      </c>
      <c r="C30" s="16">
        <v>25</v>
      </c>
      <c r="D30" s="16" t="s">
        <v>36</v>
      </c>
    </row>
    <row r="31" spans="1:4" x14ac:dyDescent="0.2">
      <c r="A31" s="15">
        <v>5</v>
      </c>
      <c r="B31" s="16" t="s">
        <v>37</v>
      </c>
      <c r="C31" s="16">
        <v>25</v>
      </c>
      <c r="D31" s="16" t="s">
        <v>36</v>
      </c>
    </row>
    <row r="32" spans="1:4" x14ac:dyDescent="0.2">
      <c r="A32" s="15">
        <v>6</v>
      </c>
      <c r="B32" s="16" t="s">
        <v>38</v>
      </c>
      <c r="C32" s="16">
        <v>90</v>
      </c>
      <c r="D32" s="16" t="s">
        <v>11</v>
      </c>
    </row>
    <row r="33" spans="1:4" x14ac:dyDescent="0.2">
      <c r="A33" s="15">
        <v>7</v>
      </c>
      <c r="B33" s="16" t="s">
        <v>39</v>
      </c>
      <c r="C33" s="16">
        <v>155</v>
      </c>
      <c r="D33" s="16" t="s">
        <v>11</v>
      </c>
    </row>
    <row r="34" spans="1:4" x14ac:dyDescent="0.2">
      <c r="A34" s="15">
        <v>8</v>
      </c>
      <c r="B34" s="16" t="s">
        <v>40</v>
      </c>
      <c r="C34" s="16">
        <v>1.8</v>
      </c>
      <c r="D34" s="16" t="s">
        <v>41</v>
      </c>
    </row>
    <row r="35" spans="1:4" x14ac:dyDescent="0.2">
      <c r="A35" s="15">
        <v>9</v>
      </c>
      <c r="B35" s="16" t="s">
        <v>42</v>
      </c>
      <c r="C35" s="16">
        <v>50</v>
      </c>
      <c r="D35" s="16" t="s">
        <v>11</v>
      </c>
    </row>
    <row r="36" spans="1:4" x14ac:dyDescent="0.2">
      <c r="A36" s="15">
        <v>10</v>
      </c>
      <c r="B36" s="16" t="s">
        <v>43</v>
      </c>
      <c r="C36" s="16">
        <v>105</v>
      </c>
      <c r="D36" s="16" t="s">
        <v>11</v>
      </c>
    </row>
    <row r="37" spans="1:4" x14ac:dyDescent="0.2">
      <c r="A37" s="15">
        <v>11</v>
      </c>
      <c r="B37" s="16" t="s">
        <v>44</v>
      </c>
      <c r="C37" s="16">
        <v>155</v>
      </c>
      <c r="D37" s="16" t="s">
        <v>11</v>
      </c>
    </row>
    <row r="38" spans="1:4" x14ac:dyDescent="0.2">
      <c r="A38" s="15">
        <v>12</v>
      </c>
      <c r="B38" s="16" t="s">
        <v>45</v>
      </c>
      <c r="C38" s="16">
        <v>1.8</v>
      </c>
      <c r="D38" s="16" t="s">
        <v>41</v>
      </c>
    </row>
    <row r="39" spans="1:4" x14ac:dyDescent="0.2">
      <c r="A39" s="15">
        <v>13</v>
      </c>
      <c r="B39" s="16" t="s">
        <v>46</v>
      </c>
      <c r="C39" s="16">
        <v>77.5</v>
      </c>
      <c r="D39" s="16" t="s">
        <v>36</v>
      </c>
    </row>
    <row r="40" spans="1:4" x14ac:dyDescent="0.2">
      <c r="A40" s="15">
        <v>14</v>
      </c>
      <c r="B40" s="16" t="s">
        <v>47</v>
      </c>
      <c r="C40" s="16">
        <v>1.2</v>
      </c>
      <c r="D40" s="16" t="s">
        <v>41</v>
      </c>
    </row>
    <row r="41" spans="1:4" x14ac:dyDescent="0.2">
      <c r="A41" s="15">
        <v>15</v>
      </c>
      <c r="B41" s="16" t="s">
        <v>48</v>
      </c>
      <c r="C41" s="16">
        <v>93</v>
      </c>
      <c r="D41" s="16" t="s">
        <v>41</v>
      </c>
    </row>
    <row r="42" spans="1:4" x14ac:dyDescent="0.2">
      <c r="A42" s="15">
        <v>16</v>
      </c>
      <c r="B42" s="16" t="s">
        <v>49</v>
      </c>
      <c r="C42" s="16">
        <v>25</v>
      </c>
      <c r="D42" s="16" t="s">
        <v>36</v>
      </c>
    </row>
    <row r="43" spans="1:4" x14ac:dyDescent="0.2">
      <c r="A43" s="15">
        <v>17</v>
      </c>
      <c r="B43" s="16" t="s">
        <v>50</v>
      </c>
      <c r="C43" s="16">
        <v>25</v>
      </c>
      <c r="D43" s="16" t="s">
        <v>36</v>
      </c>
    </row>
    <row r="44" spans="1:4" x14ac:dyDescent="0.2">
      <c r="A44" s="15">
        <v>18</v>
      </c>
      <c r="B44" s="16" t="s">
        <v>51</v>
      </c>
      <c r="C44" s="16">
        <v>25</v>
      </c>
      <c r="D44" s="16" t="s">
        <v>36</v>
      </c>
    </row>
    <row r="47" spans="1:4" x14ac:dyDescent="0.2">
      <c r="A47" s="2" t="s">
        <v>53</v>
      </c>
    </row>
    <row r="49" spans="1:4" x14ac:dyDescent="0.2">
      <c r="A49" s="3" t="s">
        <v>2</v>
      </c>
      <c r="B49" s="3" t="s">
        <v>3</v>
      </c>
      <c r="C49" s="3" t="s">
        <v>4</v>
      </c>
      <c r="D49" s="3" t="s">
        <v>5</v>
      </c>
    </row>
    <row r="50" spans="1:4" x14ac:dyDescent="0.2">
      <c r="A50" s="17">
        <v>1</v>
      </c>
      <c r="B50" s="18" t="s">
        <v>54</v>
      </c>
      <c r="C50" s="18">
        <v>1</v>
      </c>
      <c r="D50" s="18" t="s">
        <v>14</v>
      </c>
    </row>
    <row r="51" spans="1:4" x14ac:dyDescent="0.2">
      <c r="A51" s="17">
        <v>2</v>
      </c>
      <c r="B51" s="18" t="s">
        <v>55</v>
      </c>
      <c r="C51" s="18">
        <v>1</v>
      </c>
      <c r="D51" s="18" t="s">
        <v>14</v>
      </c>
    </row>
    <row r="52" spans="1:4" x14ac:dyDescent="0.2">
      <c r="A52" s="17">
        <v>3</v>
      </c>
      <c r="B52" s="18" t="s">
        <v>56</v>
      </c>
      <c r="C52" s="18">
        <v>1</v>
      </c>
      <c r="D52" s="18" t="s">
        <v>14</v>
      </c>
    </row>
    <row r="53" spans="1:4" x14ac:dyDescent="0.2">
      <c r="A53" s="17">
        <v>4</v>
      </c>
      <c r="B53" s="18" t="s">
        <v>57</v>
      </c>
      <c r="C53" s="18">
        <v>1</v>
      </c>
      <c r="D53" s="18" t="s">
        <v>14</v>
      </c>
    </row>
    <row r="56" spans="1:4" x14ac:dyDescent="0.2">
      <c r="A56" s="2" t="s">
        <v>59</v>
      </c>
    </row>
    <row r="58" spans="1:4" x14ac:dyDescent="0.2">
      <c r="A58" s="3" t="s">
        <v>2</v>
      </c>
      <c r="B58" s="3" t="s">
        <v>3</v>
      </c>
      <c r="C58" s="3" t="s">
        <v>4</v>
      </c>
      <c r="D58" s="3" t="s">
        <v>5</v>
      </c>
    </row>
    <row r="59" spans="1:4" x14ac:dyDescent="0.2">
      <c r="A59" s="17">
        <v>1</v>
      </c>
      <c r="B59" s="18" t="s">
        <v>60</v>
      </c>
      <c r="C59" s="18">
        <v>1</v>
      </c>
      <c r="D59" s="18" t="s">
        <v>14</v>
      </c>
    </row>
    <row r="60" spans="1:4" x14ac:dyDescent="0.2">
      <c r="A60" s="17">
        <v>2</v>
      </c>
      <c r="B60" s="18" t="s">
        <v>61</v>
      </c>
      <c r="C60" s="18">
        <v>2</v>
      </c>
      <c r="D60" s="18" t="s">
        <v>14</v>
      </c>
    </row>
    <row r="61" spans="1:4" x14ac:dyDescent="0.2">
      <c r="A61" s="17">
        <v>3</v>
      </c>
      <c r="B61" s="18" t="s">
        <v>62</v>
      </c>
      <c r="C61" s="18">
        <v>1</v>
      </c>
      <c r="D61" s="18" t="s">
        <v>14</v>
      </c>
    </row>
    <row r="62" spans="1:4" x14ac:dyDescent="0.2">
      <c r="A62" s="17">
        <v>4</v>
      </c>
      <c r="B62" s="18" t="s">
        <v>63</v>
      </c>
      <c r="C62" s="18">
        <v>1</v>
      </c>
      <c r="D62" s="18" t="s">
        <v>14</v>
      </c>
    </row>
    <row r="63" spans="1:4" x14ac:dyDescent="0.2">
      <c r="A63" s="17">
        <v>5</v>
      </c>
      <c r="B63" s="18" t="s">
        <v>64</v>
      </c>
      <c r="C63" s="18">
        <v>1</v>
      </c>
      <c r="D63" s="18" t="s">
        <v>14</v>
      </c>
    </row>
    <row r="64" spans="1:4" x14ac:dyDescent="0.2">
      <c r="A64" s="17">
        <v>6</v>
      </c>
      <c r="B64" s="18" t="s">
        <v>65</v>
      </c>
      <c r="C64" s="18">
        <v>1</v>
      </c>
      <c r="D64" s="18" t="s">
        <v>14</v>
      </c>
    </row>
    <row r="65" spans="1:4" x14ac:dyDescent="0.2">
      <c r="A65" s="17">
        <v>7</v>
      </c>
      <c r="B65" s="18" t="s">
        <v>66</v>
      </c>
      <c r="C65" s="18">
        <v>1</v>
      </c>
      <c r="D65" s="18" t="s">
        <v>14</v>
      </c>
    </row>
    <row r="66" spans="1:4" x14ac:dyDescent="0.2">
      <c r="A66" s="17">
        <v>8</v>
      </c>
      <c r="B66" s="18" t="s">
        <v>67</v>
      </c>
      <c r="C66" s="18">
        <v>1</v>
      </c>
      <c r="D66" s="18" t="s">
        <v>14</v>
      </c>
    </row>
    <row r="67" spans="1:4" x14ac:dyDescent="0.2">
      <c r="A67" s="17">
        <v>9</v>
      </c>
      <c r="B67" s="18" t="s">
        <v>68</v>
      </c>
      <c r="C67" s="18">
        <v>1</v>
      </c>
      <c r="D67" s="18" t="s">
        <v>14</v>
      </c>
    </row>
    <row r="68" spans="1:4" x14ac:dyDescent="0.2">
      <c r="A68" s="17">
        <v>10</v>
      </c>
      <c r="B68" s="18" t="s">
        <v>69</v>
      </c>
      <c r="C68" s="18">
        <v>1</v>
      </c>
      <c r="D68" s="18" t="s">
        <v>14</v>
      </c>
    </row>
    <row r="69" spans="1:4" x14ac:dyDescent="0.2">
      <c r="A69" s="17">
        <v>11</v>
      </c>
      <c r="B69" s="18" t="s">
        <v>70</v>
      </c>
      <c r="C69" s="18">
        <v>1</v>
      </c>
      <c r="D69" s="18" t="s">
        <v>14</v>
      </c>
    </row>
    <row r="70" spans="1:4" x14ac:dyDescent="0.2">
      <c r="A70" s="17">
        <v>12</v>
      </c>
      <c r="B70" s="18" t="s">
        <v>71</v>
      </c>
      <c r="C70" s="18">
        <v>12</v>
      </c>
      <c r="D70" s="18" t="s">
        <v>14</v>
      </c>
    </row>
    <row r="71" spans="1:4" x14ac:dyDescent="0.2">
      <c r="A71" s="17">
        <v>13</v>
      </c>
      <c r="B71" s="18" t="s">
        <v>72</v>
      </c>
      <c r="C71" s="18">
        <v>1</v>
      </c>
      <c r="D71" s="18" t="s">
        <v>14</v>
      </c>
    </row>
    <row r="72" spans="1:4" x14ac:dyDescent="0.2">
      <c r="A72" s="17">
        <v>14</v>
      </c>
      <c r="B72" s="18" t="s">
        <v>73</v>
      </c>
      <c r="C72" s="18">
        <v>1</v>
      </c>
      <c r="D72" s="18" t="s">
        <v>14</v>
      </c>
    </row>
    <row r="73" spans="1:4" x14ac:dyDescent="0.2">
      <c r="A73" s="17">
        <v>15</v>
      </c>
      <c r="B73" s="18" t="s">
        <v>74</v>
      </c>
      <c r="C73" s="18">
        <v>1</v>
      </c>
      <c r="D73" s="18" t="s">
        <v>14</v>
      </c>
    </row>
    <row r="74" spans="1:4" x14ac:dyDescent="0.2">
      <c r="A74" s="17">
        <v>16</v>
      </c>
      <c r="B74" s="18" t="s">
        <v>75</v>
      </c>
      <c r="C74" s="18">
        <v>1</v>
      </c>
      <c r="D74" s="18" t="s">
        <v>14</v>
      </c>
    </row>
    <row r="75" spans="1:4" x14ac:dyDescent="0.2">
      <c r="A75" s="17">
        <v>17</v>
      </c>
      <c r="B75" s="18" t="s">
        <v>57</v>
      </c>
      <c r="C75" s="18">
        <v>1</v>
      </c>
      <c r="D75" s="18" t="s">
        <v>14</v>
      </c>
    </row>
  </sheetData>
  <pageMargins left="0.93125000000000002" right="0.78749999999999998" top="0.78749999999999998" bottom="0.78749999999999998" header="0.51180555555555496" footer="0.51180555555555496"/>
  <rowBreaks count="1" manualBreakCount="1">
    <brk id="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18741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Položky</vt:lpstr>
      <vt:lpstr>Rekapitulace</vt:lpstr>
      <vt:lpstr>Specifikace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Pavel Soukup</cp:lastModifiedBy>
  <cp:revision>45</cp:revision>
  <cp:lastPrinted>2013-08-19T11:25:54Z</cp:lastPrinted>
  <dcterms:created xsi:type="dcterms:W3CDTF">2013-08-19T09:13:47Z</dcterms:created>
  <dcterms:modified xsi:type="dcterms:W3CDTF">2013-09-20T08:28:48Z</dcterms:modified>
</cp:coreProperties>
</file>