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eta\Desktop\LAG\JABLONNÉ V PODJESTEDÍ\VŘ\prilohy_ZD\"/>
    </mc:Choice>
  </mc:AlternateContent>
  <bookViews>
    <workbookView xWindow="0" yWindow="0" windowWidth="24000" windowHeight="9135" activeTab="5"/>
  </bookViews>
  <sheets>
    <sheet name="KRYCÍ LIST" sheetId="11" r:id="rId1"/>
    <sheet name="CN realizace" sheetId="9" r:id="rId2"/>
    <sheet name="CN Inventarizace (2)" sheetId="13" r:id="rId3"/>
    <sheet name="Inventarizace" sheetId="14" r:id="rId4"/>
    <sheet name="VV" sheetId="15" r:id="rId5"/>
    <sheet name="rostliny střecha" sheetId="2" r:id="rId6"/>
    <sheet name="List3" sheetId="3" r:id="rId7"/>
  </sheets>
  <calcPr calcId="152511"/>
</workbook>
</file>

<file path=xl/calcChain.xml><?xml version="1.0" encoding="utf-8"?>
<calcChain xmlns="http://schemas.openxmlformats.org/spreadsheetml/2006/main">
  <c r="F80" i="15" l="1"/>
  <c r="F74" i="15"/>
  <c r="F212" i="9" l="1"/>
  <c r="F188" i="9"/>
  <c r="H25" i="13" l="1"/>
  <c r="I25" i="13" l="1"/>
  <c r="J25" i="13" s="1"/>
  <c r="K25" i="13" s="1"/>
  <c r="K26" i="13" l="1"/>
  <c r="K27" i="13" s="1"/>
  <c r="F269" i="9" l="1"/>
  <c r="E26" i="11" l="1"/>
  <c r="G21" i="11"/>
  <c r="C14" i="11" l="1"/>
  <c r="C13" i="11" l="1"/>
  <c r="C17" i="11" s="1"/>
  <c r="C21" i="11" s="1"/>
  <c r="E27" i="11" s="1"/>
  <c r="E28" i="11" s="1"/>
  <c r="E29" i="11" s="1"/>
</calcChain>
</file>

<file path=xl/comments1.xml><?xml version="1.0" encoding="utf-8"?>
<comments xmlns="http://schemas.openxmlformats.org/spreadsheetml/2006/main">
  <authors>
    <author>Acer</author>
  </authors>
  <commentList>
    <comment ref="I56" authorId="0" shapeId="0">
      <text>
        <r>
          <rPr>
            <b/>
            <sz val="9"/>
            <color indexed="81"/>
            <rFont val="Tahoma"/>
            <family val="2"/>
            <charset val="238"/>
          </rPr>
          <t>Acer: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Acer</author>
  </authors>
  <commentList>
    <comment ref="I24" authorId="0" shapeId="0">
      <text>
        <r>
          <rPr>
            <b/>
            <sz val="9"/>
            <color indexed="81"/>
            <rFont val="Tahoma"/>
            <family val="2"/>
            <charset val="238"/>
          </rPr>
          <t>Acer: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<sst xmlns="http://schemas.openxmlformats.org/spreadsheetml/2006/main" count="1391" uniqueCount="508">
  <si>
    <t>Zadavatel:</t>
  </si>
  <si>
    <t>Místo realizace:</t>
  </si>
  <si>
    <t>Množství</t>
  </si>
  <si>
    <t>Pořad. číslo pol.</t>
  </si>
  <si>
    <t>Číslo položky ceníku</t>
  </si>
  <si>
    <t>Zkrácený popis</t>
  </si>
  <si>
    <t>M.j.</t>
  </si>
  <si>
    <t xml:space="preserve">   Náklady celkem (Kč)</t>
  </si>
  <si>
    <t>Dodávka</t>
  </si>
  <si>
    <t>Montáž</t>
  </si>
  <si>
    <t xml:space="preserve">Rekapitulace </t>
  </si>
  <si>
    <t>Jednotk. cena (Kč)</t>
  </si>
  <si>
    <t>Dodávka (Kč)</t>
  </si>
  <si>
    <t>Montáž (Kč)</t>
  </si>
  <si>
    <t>Rozpočtové náklady celkem bez DPH</t>
  </si>
  <si>
    <t>Rozpočtové náklady celkem s DPH</t>
  </si>
  <si>
    <t>Popis zakázky:</t>
  </si>
  <si>
    <t>DPH 21%</t>
  </si>
  <si>
    <t>ks</t>
  </si>
  <si>
    <t>I.</t>
  </si>
  <si>
    <t>II.</t>
  </si>
  <si>
    <r>
      <t>m</t>
    </r>
    <r>
      <rPr>
        <vertAlign val="superscript"/>
        <sz val="10"/>
        <color indexed="8"/>
        <rFont val="Times New Roman"/>
        <family val="1"/>
        <charset val="238"/>
      </rPr>
      <t>2</t>
    </r>
  </si>
  <si>
    <t>PŘÍPRAVA STAVENIŠTĚ</t>
  </si>
  <si>
    <t>kpl</t>
  </si>
  <si>
    <t>DEMONTÁŽ STÁVAJÍCÍCH KONSTRUKCÍ</t>
  </si>
  <si>
    <t>PŘESUN, DOPRAVA, LIKVIDACE ODSTRANĚNÝCH KONSTRUKCÍ</t>
  </si>
  <si>
    <t>Přesun a nakládka stavebních odstraněných konstrukcí</t>
  </si>
  <si>
    <t>t</t>
  </si>
  <si>
    <t>STAVEBNÍ PRÁCE</t>
  </si>
  <si>
    <t>bm</t>
  </si>
  <si>
    <t>l</t>
  </si>
  <si>
    <t xml:space="preserve">Umístění a instalace budek pro ptáky </t>
  </si>
  <si>
    <t>Instalace odpadkového koše</t>
  </si>
  <si>
    <t>Materiál</t>
  </si>
  <si>
    <t>Doprava</t>
  </si>
  <si>
    <t>III.</t>
  </si>
  <si>
    <t>SADOVÉ ÚPRAVY</t>
  </si>
  <si>
    <t>Výsadba</t>
  </si>
  <si>
    <t>Chemické odplevelení, postřik ošetřeni herbicidem před založením úhoru,  aplikace 2x</t>
  </si>
  <si>
    <t>183 40-3114</t>
  </si>
  <si>
    <t>Obdělání půdy kultivátorováním v rovině</t>
  </si>
  <si>
    <t>183 40-3153</t>
  </si>
  <si>
    <t>Obdělání půdy hrabáním v rovině</t>
  </si>
  <si>
    <r>
      <t>m</t>
    </r>
    <r>
      <rPr>
        <vertAlign val="superscript"/>
        <sz val="10"/>
        <rFont val="Times New Roman"/>
        <family val="1"/>
        <charset val="238"/>
      </rPr>
      <t>3</t>
    </r>
  </si>
  <si>
    <t>ROUNDUP  herbicid totální - postřik 4l/100m2, aplikace 2x</t>
  </si>
  <si>
    <t>Ošetřování vysazených dřevin ve skupině</t>
  </si>
  <si>
    <t>185 80-2114</t>
  </si>
  <si>
    <t>Hnojení jedn. rostlin startovacím hnojivem</t>
  </si>
  <si>
    <t>Startovací hnojivo Silvamix (1 tab/ 10 g)</t>
  </si>
  <si>
    <t>kg</t>
  </si>
  <si>
    <t>Allium schoenoprasum</t>
  </si>
  <si>
    <t>Sambucus nigra</t>
  </si>
  <si>
    <t xml:space="preserve">Corylus avellana </t>
  </si>
  <si>
    <t>Forsythia intermedia</t>
  </si>
  <si>
    <t>Lonicera kamtschatica (20-40)</t>
  </si>
  <si>
    <t xml:space="preserve">Prunus spinosa </t>
  </si>
  <si>
    <t>Ošetření vysazených dřevin soliterních</t>
  </si>
  <si>
    <t>Ukotvení dřeviny kůly D do 10 cm, dl. do 3 m</t>
  </si>
  <si>
    <t>Fagus sylvatica</t>
  </si>
  <si>
    <t>Latinský název</t>
  </si>
  <si>
    <t>Český název</t>
  </si>
  <si>
    <t>Vzrůstné keře, 100 - 150, kontejner/bal</t>
  </si>
  <si>
    <t>Středně vysoké keře, 80 - 125, kontejner/bal</t>
  </si>
  <si>
    <t>Nízké keře, 40-60 kontejner/bal</t>
  </si>
  <si>
    <t xml:space="preserve">Origanum vulgare </t>
  </si>
  <si>
    <t xml:space="preserve">Thymus vulgaris </t>
  </si>
  <si>
    <t>Doprava včetně časových prodlev</t>
  </si>
  <si>
    <t>183 20-5111</t>
  </si>
  <si>
    <t>184 92-1093</t>
  </si>
  <si>
    <t>184 80-2111</t>
  </si>
  <si>
    <t>185 80-4311</t>
  </si>
  <si>
    <t>183 20-4112</t>
  </si>
  <si>
    <t>184 80-1131</t>
  </si>
  <si>
    <t>185 80-4312</t>
  </si>
  <si>
    <t>183 10-1213</t>
  </si>
  <si>
    <t>184 10-2112</t>
  </si>
  <si>
    <t>184 10-2113</t>
  </si>
  <si>
    <t>18410-2116</t>
  </si>
  <si>
    <t>184 80-1121</t>
  </si>
  <si>
    <t>184 20-2112</t>
  </si>
  <si>
    <t>18450-1114</t>
  </si>
  <si>
    <t>Přesun hmot pro sadovnické a krajinářské účely</t>
  </si>
  <si>
    <t>B</t>
  </si>
  <si>
    <t xml:space="preserve">Umístění a instalace krmítek pro ptáky </t>
  </si>
  <si>
    <t>Instalace  nádob na vodu</t>
  </si>
  <si>
    <t>A</t>
  </si>
  <si>
    <t>Odpadkový koš na tříděný odpad</t>
  </si>
  <si>
    <t>DPH</t>
  </si>
  <si>
    <t>Cena celkem bez DPH</t>
  </si>
  <si>
    <t>OBJEKT:</t>
  </si>
  <si>
    <t>NÁZEV OBJEKTU:</t>
  </si>
  <si>
    <t>JKSO:</t>
  </si>
  <si>
    <t>STAVBA:</t>
  </si>
  <si>
    <t>NÁZEV STAVBY:</t>
  </si>
  <si>
    <t>SKP:</t>
  </si>
  <si>
    <t>ZAKÁZKOVÉ ČÍSLO:</t>
  </si>
  <si>
    <t>ZHOTOVITEL:</t>
  </si>
  <si>
    <t>ZPRACOVATEL PROJEKTU:</t>
  </si>
  <si>
    <t>ROZPOČTOVÉ NÁKLADY</t>
  </si>
  <si>
    <t>Rozpočtové náklady hlavní</t>
  </si>
  <si>
    <t>Vedlejší rozpočtové náklady</t>
  </si>
  <si>
    <t>ZRN</t>
  </si>
  <si>
    <t>Dodávka celkem</t>
  </si>
  <si>
    <t>Montáž celkem</t>
  </si>
  <si>
    <t>HSV celkem</t>
  </si>
  <si>
    <t>PVS celkem</t>
  </si>
  <si>
    <t>ZRN celkem</t>
  </si>
  <si>
    <t>HZS</t>
  </si>
  <si>
    <t>RN hlavní</t>
  </si>
  <si>
    <t>Ostatní VRN</t>
  </si>
  <si>
    <t>ZRN + RN + HZS</t>
  </si>
  <si>
    <t>VRN celkem</t>
  </si>
  <si>
    <t>VYPRACOVAL:</t>
  </si>
  <si>
    <t>ZA ZHOTOVITELE:</t>
  </si>
  <si>
    <t>ZA OBJEDNATELE:</t>
  </si>
  <si>
    <t>Základ pro DPH</t>
  </si>
  <si>
    <t>činí:</t>
  </si>
  <si>
    <t>CENA ZA OBJEKT CELKEM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</si>
  <si>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</si>
  <si>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t>Byliny:</t>
  </si>
  <si>
    <t>Trávy:</t>
  </si>
  <si>
    <t xml:space="preserve">Achillea millefolium </t>
  </si>
  <si>
    <t xml:space="preserve"> řebříček obecný </t>
  </si>
  <si>
    <t>Výška /cm/</t>
  </si>
  <si>
    <t>Doba květu /měsíc/</t>
  </si>
  <si>
    <t xml:space="preserve"> bílá</t>
  </si>
  <si>
    <t xml:space="preserve">06. </t>
  </si>
  <si>
    <t>Achillea tomentosa</t>
  </si>
  <si>
    <t>řebříček tomentosa</t>
  </si>
  <si>
    <t xml:space="preserve">žlutá </t>
  </si>
  <si>
    <t>pažitka</t>
  </si>
  <si>
    <t>fialová</t>
  </si>
  <si>
    <t xml:space="preserve">Antennaria dioicia </t>
  </si>
  <si>
    <t>kociánek dvoudomý</t>
  </si>
  <si>
    <t>bílá</t>
  </si>
  <si>
    <t>Anthemis tinctoria</t>
  </si>
  <si>
    <t>rmen barvířský</t>
  </si>
  <si>
    <t>žlutá</t>
  </si>
  <si>
    <t>40/60</t>
  </si>
  <si>
    <t>07.</t>
  </si>
  <si>
    <t xml:space="preserve">bílá </t>
  </si>
  <si>
    <t>chrpa čekánek</t>
  </si>
  <si>
    <t xml:space="preserve">Centaurea scabiosa </t>
  </si>
  <si>
    <t>Chrysanthemum leucanthemum</t>
  </si>
  <si>
    <t>kopretina bílá</t>
  </si>
  <si>
    <t>Dianthus carthusianorum</t>
  </si>
  <si>
    <t>hvozdík kartouzek</t>
  </si>
  <si>
    <t>červená</t>
  </si>
  <si>
    <t>Hieracium pilosella</t>
  </si>
  <si>
    <t>jestřábník chlupáček</t>
  </si>
  <si>
    <t>Hieracium x rubrum</t>
  </si>
  <si>
    <t>jestřábník oranžový</t>
  </si>
  <si>
    <t>05.</t>
  </si>
  <si>
    <t>Petrorhagia saxifraga</t>
  </si>
  <si>
    <t>hvozdíček lomikamenovitý</t>
  </si>
  <si>
    <t>Potentilla verna</t>
  </si>
  <si>
    <t>mochna jarní</t>
  </si>
  <si>
    <t>06.</t>
  </si>
  <si>
    <t>Prunella grandiflora</t>
  </si>
  <si>
    <t>černohlávek velkokvětý</t>
  </si>
  <si>
    <t>modrá</t>
  </si>
  <si>
    <t>Sanguisorba minor</t>
  </si>
  <si>
    <t>krvavec menší</t>
  </si>
  <si>
    <t>Saponaria ocymoides</t>
  </si>
  <si>
    <t>mydlice bazalkovitá</t>
  </si>
  <si>
    <t>růžová</t>
  </si>
  <si>
    <t xml:space="preserve">Sedum album `Coral Carpet` </t>
  </si>
  <si>
    <t>rozchodník bílá</t>
  </si>
  <si>
    <t xml:space="preserve">Barva květu </t>
  </si>
  <si>
    <t>Sedum reflexum</t>
  </si>
  <si>
    <t>rozchodník skalní</t>
  </si>
  <si>
    <t xml:space="preserve">Sedum sexangulare `Weiße Tatra` </t>
  </si>
  <si>
    <t>rozchodník šestiřadý</t>
  </si>
  <si>
    <t xml:space="preserve">Sedum spurium </t>
  </si>
  <si>
    <t>rozchodník</t>
  </si>
  <si>
    <t>Thymus montanus</t>
  </si>
  <si>
    <t xml:space="preserve">mateřídouška horská </t>
  </si>
  <si>
    <t>růžovo-fialová</t>
  </si>
  <si>
    <t>Thymus serpyllum</t>
  </si>
  <si>
    <t>mateřídouška úzkolistá</t>
  </si>
  <si>
    <t>Verbascum phoeniceum</t>
  </si>
  <si>
    <t>divizna brunátná</t>
  </si>
  <si>
    <t>Veronica teucrium</t>
  </si>
  <si>
    <t>rozrazil ožankovitý</t>
  </si>
  <si>
    <t>Carex flacca</t>
  </si>
  <si>
    <t>ostřice chabá</t>
  </si>
  <si>
    <t>Carex humilis</t>
  </si>
  <si>
    <t>ostřice nízká</t>
  </si>
  <si>
    <t>Festuca amethystina</t>
  </si>
  <si>
    <t>ostřice ametystová</t>
  </si>
  <si>
    <t>Festuca ovina</t>
  </si>
  <si>
    <t>kostřava ovčí</t>
  </si>
  <si>
    <t>Poa compressa</t>
  </si>
  <si>
    <t>lipnice smáčknutá</t>
  </si>
  <si>
    <t>PROJEKTANT:                                                   Ing. Lucie Bednářová</t>
  </si>
  <si>
    <t xml:space="preserve">POČET LISTŮ:                                                                </t>
  </si>
  <si>
    <t>BUŠIM - péče o zeleň, s.r.o., IČ: 020 00 652, DIČ: CZ 020 00 652</t>
  </si>
  <si>
    <t>Nádoby na vodu, vč. materiálu na svod vody, viz. TZ</t>
  </si>
  <si>
    <t>Zhotovitel:</t>
  </si>
  <si>
    <t>Sadovnické úpravy</t>
  </si>
  <si>
    <t>Ošetření dřevin na základě inventarizace zeleně</t>
  </si>
  <si>
    <r>
      <rPr>
        <sz val="10"/>
        <rFont val="Times New Roman"/>
        <family val="1"/>
        <charset val="238"/>
      </rPr>
      <t>m</t>
    </r>
    <r>
      <rPr>
        <vertAlign val="superscript"/>
        <sz val="10"/>
        <rFont val="Times New Roman"/>
        <family val="1"/>
        <charset val="238"/>
      </rPr>
      <t>2</t>
    </r>
  </si>
  <si>
    <t>ÚPRAVA STÁVAJÍCÍCH KONSTRUKCÍ</t>
  </si>
  <si>
    <t>kpt</t>
  </si>
  <si>
    <t>Instalace schodů z kulatiny</t>
  </si>
  <si>
    <t>184 91-1161</t>
  </si>
  <si>
    <t>Instalace klád na sezení</t>
  </si>
  <si>
    <t>Založení dopadové plochy v rovině v zemině tř.3</t>
  </si>
  <si>
    <t>183 20-5112</t>
  </si>
  <si>
    <t>Položení mulčovací textilie</t>
  </si>
  <si>
    <t>184 91-1151</t>
  </si>
  <si>
    <t>Umístění a instalace herní sestavy</t>
  </si>
  <si>
    <t xml:space="preserve">ks </t>
  </si>
  <si>
    <t xml:space="preserve">Instalace lavičky s opěradlem </t>
  </si>
  <si>
    <r>
      <t>Geotextílie (300g/m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>)</t>
    </r>
  </si>
  <si>
    <t>Zemina</t>
  </si>
  <si>
    <t xml:space="preserve">Umístění a instalace skládací tabule </t>
  </si>
  <si>
    <t>ZÁHONOVÁ VÝSADBA PO OBVODU POZEMKU</t>
  </si>
  <si>
    <t>Založení záhonu pro výsadbu rostlin</t>
  </si>
  <si>
    <t>Zhotovení obalu kmene z juty</t>
  </si>
  <si>
    <t>Výsadba dřevin s balem do 300 mm</t>
  </si>
  <si>
    <t>Výsadba dřevin s balem do 400 mm</t>
  </si>
  <si>
    <r>
      <t>Zalití rostlin vodou plochy záhonů přes 20 m</t>
    </r>
    <r>
      <rPr>
        <vertAlign val="superscript"/>
        <sz val="10"/>
        <rFont val="Times New Roman"/>
        <family val="1"/>
        <charset val="238"/>
      </rPr>
      <t>2</t>
    </r>
  </si>
  <si>
    <t>Kotvení - 3 kůly, příčka, 3 popruhy, pomocný materiál, juta</t>
  </si>
  <si>
    <t>Netkaná textilie</t>
  </si>
  <si>
    <t>Grossularia uva-crispa - keř</t>
  </si>
  <si>
    <t>Ribes nidigrolaria - keř</t>
  </si>
  <si>
    <t>Ribes nigrum - keř</t>
  </si>
  <si>
    <t>Ribes rubrum - keř</t>
  </si>
  <si>
    <t>Rubus fruticosus - keř</t>
  </si>
  <si>
    <t>Amelanchier lamarckii</t>
  </si>
  <si>
    <t>Cornus mas</t>
  </si>
  <si>
    <t>Syringa vulgaris</t>
  </si>
  <si>
    <t xml:space="preserve">Aronia arbutifolia </t>
  </si>
  <si>
    <t>Buddleia davidii - různé barvy</t>
  </si>
  <si>
    <t>Lonicera xylosteum</t>
  </si>
  <si>
    <t>Výsadba dřevin s balem do 700 mm</t>
  </si>
  <si>
    <t>Zhotovení závlahové mísy u solitérních dřevin o průměru  do 1 m</t>
  </si>
  <si>
    <r>
      <t>Zalití rostlin vodou do 20 m</t>
    </r>
    <r>
      <rPr>
        <vertAlign val="superscript"/>
        <sz val="10"/>
        <rFont val="Times New Roman"/>
        <family val="1"/>
        <charset val="238"/>
      </rPr>
      <t>2</t>
    </r>
  </si>
  <si>
    <t>184 21-5412</t>
  </si>
  <si>
    <r>
      <rPr>
        <b/>
        <sz val="10"/>
        <rFont val="Times New Roman"/>
        <family val="1"/>
        <charset val="238"/>
      </rPr>
      <t>Materiál</t>
    </r>
    <r>
      <rPr>
        <sz val="10"/>
        <rFont val="Times New Roman"/>
        <family val="1"/>
        <charset val="238"/>
      </rPr>
      <t xml:space="preserve"> </t>
    </r>
  </si>
  <si>
    <t>IV.</t>
  </si>
  <si>
    <t>VI.</t>
  </si>
  <si>
    <t xml:space="preserve">   Hmotnost v tunách</t>
  </si>
  <si>
    <t>Jednotková</t>
  </si>
  <si>
    <t>Celkem</t>
  </si>
  <si>
    <t>ZPŮSOBILÉ VÝDAJE:</t>
  </si>
  <si>
    <t>KÁCENÍ</t>
  </si>
  <si>
    <t>111 21-2131</t>
  </si>
  <si>
    <t>Odstranění nevhodných dřevin, výška nad 1m s odstraněním pařezu</t>
  </si>
  <si>
    <t>OŠETŘENÍ DŘEVIN dle Metodiky inventarizace dřevin</t>
  </si>
  <si>
    <t>Odstranění proschlých částí, strom</t>
  </si>
  <si>
    <t>16230-1401</t>
  </si>
  <si>
    <t>Vodorovné přemístění větví, l. do 5000m, prům do 300mm</t>
  </si>
  <si>
    <t>Celkem (Kč)</t>
  </si>
  <si>
    <t>Zaokrouhleno (Kč)</t>
  </si>
  <si>
    <t>Pořadové číslo</t>
  </si>
  <si>
    <t>Název taxon</t>
  </si>
  <si>
    <t>Obvod kmene /cm/</t>
  </si>
  <si>
    <t>Výška (m)</t>
  </si>
  <si>
    <t>Výška nasazené koruny (m)</t>
  </si>
  <si>
    <t>Průměr koruny /m/, plocha keřů /m2/</t>
  </si>
  <si>
    <t>Vývojové stádium</t>
  </si>
  <si>
    <t>Zdravotní stav</t>
  </si>
  <si>
    <t>Fyziologická vitalita</t>
  </si>
  <si>
    <t>Sadovnická hodnota</t>
  </si>
  <si>
    <t>Poznámka</t>
  </si>
  <si>
    <t>suché větve v koruně max do X%</t>
  </si>
  <si>
    <t xml:space="preserve">Dopadový terč </t>
  </si>
  <si>
    <t xml:space="preserve">Návrh opatření </t>
  </si>
  <si>
    <t>1</t>
  </si>
  <si>
    <t>23</t>
  </si>
  <si>
    <t>2,5</t>
  </si>
  <si>
    <t>8</t>
  </si>
  <si>
    <t>3</t>
  </si>
  <si>
    <t>5</t>
  </si>
  <si>
    <t>0</t>
  </si>
  <si>
    <t>BO</t>
  </si>
  <si>
    <t>2</t>
  </si>
  <si>
    <t>20</t>
  </si>
  <si>
    <t>6</t>
  </si>
  <si>
    <t>c</t>
  </si>
  <si>
    <t>Betula pendula</t>
  </si>
  <si>
    <t>74</t>
  </si>
  <si>
    <t>22</t>
  </si>
  <si>
    <t>4</t>
  </si>
  <si>
    <t>10</t>
  </si>
  <si>
    <t>OSV</t>
  </si>
  <si>
    <t>21</t>
  </si>
  <si>
    <t>3,5</t>
  </si>
  <si>
    <t>7</t>
  </si>
  <si>
    <t>94</t>
  </si>
  <si>
    <t>2-3</t>
  </si>
  <si>
    <t>9</t>
  </si>
  <si>
    <t>15</t>
  </si>
  <si>
    <t>11</t>
  </si>
  <si>
    <t>24</t>
  </si>
  <si>
    <t>12</t>
  </si>
  <si>
    <t>1-2</t>
  </si>
  <si>
    <t>Picea pungens ´Glauca´</t>
  </si>
  <si>
    <t>a</t>
  </si>
  <si>
    <t>13</t>
  </si>
  <si>
    <t>14</t>
  </si>
  <si>
    <t>b</t>
  </si>
  <si>
    <t>103</t>
  </si>
  <si>
    <t>16</t>
  </si>
  <si>
    <t>18</t>
  </si>
  <si>
    <t>17</t>
  </si>
  <si>
    <t>VYSVĚTLIVKY:</t>
  </si>
  <si>
    <t>OSV - odstranění suchých větví</t>
  </si>
  <si>
    <t>BO - bez opatření</t>
  </si>
  <si>
    <t>Oprava stávajících herních konstrukcí natřením na hnědo, vč. materiálu</t>
  </si>
  <si>
    <t>Zpevněná plocha</t>
  </si>
  <si>
    <t xml:space="preserve">Venkovní učebna </t>
  </si>
  <si>
    <t>Instalace a výstavba venkovní učebny</t>
  </si>
  <si>
    <t>Demontáž zpevněné plochy tl. 100 mm</t>
  </si>
  <si>
    <t>Demontáž souvrství pod zpevněnou plochou tl. 200 mm</t>
  </si>
  <si>
    <t>Instalace zpevněných kamenných zídek</t>
  </si>
  <si>
    <t>Herní sestava s pískem a dřevěnou obrubou</t>
  </si>
  <si>
    <t>Zhotovení dřevěné obruby - prům. cca 100 mm</t>
  </si>
  <si>
    <t>Mulčování - rozhrnutí písku do tl. 100 mm</t>
  </si>
  <si>
    <t>Dřevěné obruby - prům. cca 100 mm</t>
  </si>
  <si>
    <t xml:space="preserve">Umístění a instalace kompostu </t>
  </si>
  <si>
    <t>Instalace tabule na stěnu školy</t>
  </si>
  <si>
    <t>Instalace mlhoviště</t>
  </si>
  <si>
    <t xml:space="preserve">Instalace klád na hraní </t>
  </si>
  <si>
    <t xml:space="preserve">Klády na hraní </t>
  </si>
  <si>
    <t>Umístění a instalace dendrofonu</t>
  </si>
  <si>
    <t>Umístění a instalace Skoku do dálky</t>
  </si>
  <si>
    <t>Vývýšené záhony</t>
  </si>
  <si>
    <t>Dvoukomorový kompost 2000x1000x1000 mm</t>
  </si>
  <si>
    <t>svépomocí</t>
  </si>
  <si>
    <t>Instalace hmyzího hotelu do bývalé lezecké stěně</t>
  </si>
  <si>
    <t>Umístění a instalace hmatového chodníčku</t>
  </si>
  <si>
    <t>Písek - 38 m2, tl. 100 mm</t>
  </si>
  <si>
    <t>Terénní schody z kulatiny, 750x310x150 mm</t>
  </si>
  <si>
    <t>Kamenná zídka, 300x200x14000 mm, 300x200x11000 mm + beton a štěrk do základů</t>
  </si>
  <si>
    <t>Ohniště z žulových kamenů, 1000x1000x100 mm</t>
  </si>
  <si>
    <t>Klády na sezení (průměr cca 200 mm, délka cca 2 mm)</t>
  </si>
  <si>
    <t>založení pochozí plochy a výsadbové plochy</t>
  </si>
  <si>
    <t>183 10-4131</t>
  </si>
  <si>
    <t>184 70-1111</t>
  </si>
  <si>
    <t>výsadba vrbových proutků - 12 ks/bm</t>
  </si>
  <si>
    <t>Zalití rostlin vodou plochy do 20 m2</t>
  </si>
  <si>
    <t>netkaná textilie</t>
  </si>
  <si>
    <t>kotvící materiál</t>
  </si>
  <si>
    <t>Mulčovací kůra, I.jakost (30 m2 x 100 mm)</t>
  </si>
  <si>
    <t>Kačírek (4/8) - 9 m2 x 100 mm</t>
  </si>
  <si>
    <t>geotextilie (300g / m2)</t>
  </si>
  <si>
    <t>Vodné, stočné</t>
  </si>
  <si>
    <t>Řízky vrby</t>
  </si>
  <si>
    <t>Salix viminalis - mix. do a nad 1m</t>
  </si>
  <si>
    <t>TEE-PEE Z VRBOVÉHO PROUTÍ</t>
  </si>
  <si>
    <t>Kačírek (4/8) - 5 m2 x 100 mm</t>
  </si>
  <si>
    <t>Suchá zídka pro bylinkové záhony</t>
  </si>
  <si>
    <t xml:space="preserve">Instalace vyvýšeného záhonu  </t>
  </si>
  <si>
    <t>m2</t>
  </si>
  <si>
    <t>Živý plot</t>
  </si>
  <si>
    <t>Hloubení jamek bez výměny půdy do 0,05 m3</t>
  </si>
  <si>
    <r>
      <t>Mulčovací kůra, I.jakost (98 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>)</t>
    </r>
  </si>
  <si>
    <t>Spiraea vanhouttei - 3,5 ks/ bm</t>
  </si>
  <si>
    <t>Carpinus betulus - 2,5 ks/bm</t>
  </si>
  <si>
    <t>Mulčování vysaz.rostlin tl.100 mm - mulč</t>
  </si>
  <si>
    <t>183 10-1114</t>
  </si>
  <si>
    <t>Hloubení jamek bez výměny půdy do 0,125 m3</t>
  </si>
  <si>
    <r>
      <t>Mulčovací kůra, I.jakost (78 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>)</t>
    </r>
  </si>
  <si>
    <t>Užitkové keře- +/- 80 cm, kontejner</t>
  </si>
  <si>
    <t>Salix triandra</t>
  </si>
  <si>
    <t>Výsadba keřů mimo zamulčované záhony</t>
  </si>
  <si>
    <t>SOLITERNÍ VÝSADBA STROMŮ DO TRÁVNÍKU</t>
  </si>
  <si>
    <t>183 10-1121</t>
  </si>
  <si>
    <t>Hloubení jamek bez výměny půdy do1 m3</t>
  </si>
  <si>
    <r>
      <t>Mulčovací kůra, I.jakost (2 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>)</t>
    </r>
  </si>
  <si>
    <t>Ovocné stromy</t>
  </si>
  <si>
    <t>Výsadba bylinných záhonů</t>
  </si>
  <si>
    <t>založení záhonu pro výsadbu rostlin</t>
  </si>
  <si>
    <t>výsadba trvalek</t>
  </si>
  <si>
    <t>Zalití rostlin vodou plochy do 20 m2 -  1ks/2 l</t>
  </si>
  <si>
    <t>183 10-1111</t>
  </si>
  <si>
    <t>hloubení jamek bez výměny půdy do 0,01 m3</t>
  </si>
  <si>
    <t>Kačírek (8/16) - 17 m2 x 100 mm</t>
  </si>
  <si>
    <t>Fagus sylvatica - 2,5 ks/bm</t>
  </si>
  <si>
    <t>Bylinky - K9- (7 ks/ m2)</t>
  </si>
  <si>
    <t>Hyssopus officinalis</t>
  </si>
  <si>
    <t>Lavandula officinalis - ko 1l</t>
  </si>
  <si>
    <t xml:space="preserve">Mentha x piperita </t>
  </si>
  <si>
    <t xml:space="preserve">Petrosellium crispum ´Mooskrause´ </t>
  </si>
  <si>
    <t>Salvia officinalis</t>
  </si>
  <si>
    <t>Satureja montana</t>
  </si>
  <si>
    <t>Město Jablonné v Podještědí</t>
  </si>
  <si>
    <t>Zahrada MŠ Studánka, p.č. 95/15, k.ú. Markvartice v Podještědí</t>
  </si>
  <si>
    <t>Demontáž herní sestavy včetně likvidace</t>
  </si>
  <si>
    <t xml:space="preserve">Založení zpevněné plochy </t>
  </si>
  <si>
    <t>Velkoformtová kamenná dlaždice, viz. TZ, + podloží + obruba + ocelová pásovina</t>
  </si>
  <si>
    <t>Pergola ze zelenou střechou, 6000x5500 mm, včetně 10 kusů regálů</t>
  </si>
  <si>
    <t>Umístěmí a instalace kuchyňky na hraní včetně stolku se špalíky na sezení</t>
  </si>
  <si>
    <t>Skok do dálky, 8000x2500x200 mm</t>
  </si>
  <si>
    <t>Tabule – 1400-1600 x 1900-2100 mm + rám 1400-1600 x 2500-3000 m</t>
  </si>
  <si>
    <t>Herní sestava, 7000x4500x4000 mm</t>
  </si>
  <si>
    <t>Založení cesty se šlapáky ze stávajících dlažebních desek</t>
  </si>
  <si>
    <t xml:space="preserve">Salix caprea </t>
  </si>
  <si>
    <t>6,5</t>
  </si>
  <si>
    <t>keřovitý tvar stromu, zapěstovaný ze sekundárních větví</t>
  </si>
  <si>
    <t>Cupressocyparis x leylandii</t>
  </si>
  <si>
    <t>90</t>
  </si>
  <si>
    <t>zapojená koruna, průběžný, symetrický, odstraněné spodní větve</t>
  </si>
  <si>
    <t>93/74</t>
  </si>
  <si>
    <t>dvojkmen, zapojená koruna, průběžný, symetrický, odstraněné spodní větve, odstraněné spodní větve</t>
  </si>
  <si>
    <t>54/48</t>
  </si>
  <si>
    <t>dvojkmen, prořídlá koruna, průběžný, symetrický, odstraněné spodní větve</t>
  </si>
  <si>
    <t>69/65</t>
  </si>
  <si>
    <t>dvojkmen, zapojená koruna, průběžný, symetrický, odstraněné spodní větve</t>
  </si>
  <si>
    <t>96</t>
  </si>
  <si>
    <t>zapojená koruna, průběžný, symetrický, odstraněné spodní větve, kořenové náběhy</t>
  </si>
  <si>
    <t>mírně vychýlený, zapojená koruna, průběžný, symetrický, odstraněné spodní větve</t>
  </si>
  <si>
    <t>114/104</t>
  </si>
  <si>
    <t>dvojkmen, zapojená koruna, průběžný, kodominantní větvení</t>
  </si>
  <si>
    <t>Pinus nigra</t>
  </si>
  <si>
    <t>64</t>
  </si>
  <si>
    <t>poškozený kmen, vychýlený, jednostranná koruna, tlakové větvení, podrůstající</t>
  </si>
  <si>
    <t>110</t>
  </si>
  <si>
    <t>kořenové náběhy, tlakové větvení, szrostlý</t>
  </si>
  <si>
    <t>konkurující, podrůstající</t>
  </si>
  <si>
    <t>kořenové náběhy, symetrický</t>
  </si>
  <si>
    <t>vychýlený, tahové větvení,</t>
  </si>
  <si>
    <t>112</t>
  </si>
  <si>
    <t>průběžný</t>
  </si>
  <si>
    <t>84</t>
  </si>
  <si>
    <t>prořídlá koruna, průběžný</t>
  </si>
  <si>
    <t>Pinus sylvestris</t>
  </si>
  <si>
    <t>79</t>
  </si>
  <si>
    <t>jednostranná koruna, vychýlený, tlakové větvení</t>
  </si>
  <si>
    <t>19</t>
  </si>
  <si>
    <t>176/98</t>
  </si>
  <si>
    <t>1,5</t>
  </si>
  <si>
    <t>dvojkmen, tlakové i tahové větvení, hodnotná solitéra</t>
  </si>
  <si>
    <t>136</t>
  </si>
  <si>
    <t>rozvětvená koruna, kořenové náběhy</t>
  </si>
  <si>
    <t>119</t>
  </si>
  <si>
    <t>zapojená koruna</t>
  </si>
  <si>
    <t>129</t>
  </si>
  <si>
    <t>jednostranná koruna, vychýlený, poškozený terminál</t>
  </si>
  <si>
    <t>101</t>
  </si>
  <si>
    <t>mírně vychýlený, symetrický, kořenové náběhy</t>
  </si>
  <si>
    <t>67/44</t>
  </si>
  <si>
    <t>mírně vychýlený, jednostranná koruna, zapojený do skupiny, poškozený kmen</t>
  </si>
  <si>
    <t>25</t>
  </si>
  <si>
    <t>mírně vychýlený, jednostranná koruna, zapojený do skupiny</t>
  </si>
  <si>
    <t>26</t>
  </si>
  <si>
    <t>71/57</t>
  </si>
  <si>
    <t>mírně vychýlený, jednostranná koruna, zapojený do skupiny, dvojkmen</t>
  </si>
  <si>
    <t>27</t>
  </si>
  <si>
    <t>70/51</t>
  </si>
  <si>
    <t>vychýlený, jednostranná koruna, zapojený do skupiny, dvojkmen</t>
  </si>
  <si>
    <t>28</t>
  </si>
  <si>
    <t>128</t>
  </si>
  <si>
    <t>dvojkmen, zapojená koruna</t>
  </si>
  <si>
    <t>29</t>
  </si>
  <si>
    <t>Rosa canina</t>
  </si>
  <si>
    <t>1,8</t>
  </si>
  <si>
    <t>náletový jedinec</t>
  </si>
  <si>
    <t>odstranění z kompozič-ních důvodů</t>
  </si>
  <si>
    <t>30</t>
  </si>
  <si>
    <t>nevzhledná solitéra</t>
  </si>
  <si>
    <t>31</t>
  </si>
  <si>
    <t>zdařile zapěstovaná, udržovaná liniová výsadba</t>
  </si>
  <si>
    <t>32</t>
  </si>
  <si>
    <t>Thuja plicata ´Zebrina´, Thuja occidentalis ´Smaragd´, Pinus mugo, Juniperus communis ´Sentinel´</t>
  </si>
  <si>
    <t>liniová výsadba, nezdařile zapěstovávaný živý plot, narušení habitu jedinců, nevhodně zvolené druhové složení</t>
  </si>
  <si>
    <t>33</t>
  </si>
  <si>
    <t>nenvzhledný, nezapěstovaný, vyvětvený</t>
  </si>
  <si>
    <t>34</t>
  </si>
  <si>
    <t>35</t>
  </si>
  <si>
    <t>36</t>
  </si>
  <si>
    <t>Thuja sp.</t>
  </si>
  <si>
    <t>průběžný, zapojený</t>
  </si>
  <si>
    <t>Dendrofon, 1400x350x1500 mm</t>
  </si>
  <si>
    <t>Dendrofon, 2000x250x250 mm</t>
  </si>
  <si>
    <t>Budky pro ptáky - (rozměry cca 200 x 200 x 300 mm)</t>
  </si>
  <si>
    <t>Krmítka pro ptáky - (rozměry: 300-400 x 200-300 x 200-300 mm)</t>
  </si>
  <si>
    <t>Kuchyňka (průměr stolku cca 600 mm, průměr sedátek cca 200 mm)</t>
  </si>
  <si>
    <t>Stolek s 3-mi špalky na sezení (průměr stolku cca 600 mm, průměr sedátek cca 200 mm)</t>
  </si>
  <si>
    <t>Mlhoviště, 1200x1150x2700 mm</t>
  </si>
  <si>
    <t>Vyvýšený záhon (rozměry 2800-3200 x 800-1200 x 150-250 mm)</t>
  </si>
  <si>
    <t>Lavička s opěradlem (rozměry: 1700-2000 x 600-700 x 900-1200 mm)</t>
  </si>
  <si>
    <t>mulčování vysaz.rostlin tl.100 mm - Kačírek (4/8)</t>
  </si>
  <si>
    <t>mulčování vysaz.rostlin tl.100 mm - mulč</t>
  </si>
  <si>
    <t>hloubení rýh bez výměny půdy do šířky 200 mm</t>
  </si>
  <si>
    <t>mulčování vysaz.rostlin tl.100 mm - Kačírek (8/16)</t>
  </si>
  <si>
    <t>Přesun stávajících herních konstrukcí včetně lkvidace betonových základů</t>
  </si>
  <si>
    <t>Vrbový tunel</t>
  </si>
  <si>
    <t>Chemické odplevelení, postřik ošetřeni herbicidem před založením úhoru,  aplikace 1x</t>
  </si>
  <si>
    <t>Hmatový chodníček, 4700x1300x50 mm, bez výplně</t>
  </si>
  <si>
    <t xml:space="preserve">Instalace ohniště s žulovými kamenů, </t>
  </si>
  <si>
    <t>Skládací tabule (1400-1600 x 2500-3000mm)</t>
  </si>
  <si>
    <t>Mulčování vysaz.rostlin tl.50 mm - mulč</t>
  </si>
  <si>
    <t>Zahrada MŠ Studánka - Odloučené pracoviště U Školy 194, p.č. 95/15, k.ú. Markvartice v Podještědí</t>
  </si>
  <si>
    <t>Malus - podzimní odrůda - polokmen</t>
  </si>
  <si>
    <t>Prunus cerasus - 12-14, bal</t>
  </si>
  <si>
    <t>U Školy 194                 471 25 Jablonné v Podještědí</t>
  </si>
  <si>
    <t>MŠ Studánka Jablonné v Podještědí</t>
  </si>
  <si>
    <t>OBJEDNATEL:                                      Město Jablonné v Podještědí</t>
  </si>
  <si>
    <t>"Dětské hřiště v přírodním stylu v areálu MŠ v Jablonném v Podještědí"</t>
  </si>
  <si>
    <t>KRYCÍ LIST NABÍDKY</t>
  </si>
  <si>
    <t>Dětské hřiště v přírodním stylu v areálu MŠ v Jablonném v Podještědí</t>
  </si>
  <si>
    <t>náměstí Míru 22, 471 25 Jablonné v Podještědí</t>
  </si>
  <si>
    <t>IČO: 00260576</t>
  </si>
  <si>
    <t>DIČ: CZ00260576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</si>
</sst>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K_č_-;\-* #,##0.00\ _K_č_-;_-* &quot;-&quot;??\ _K_č_-;_-@_-"/>
    <numFmt numFmtId="164" formatCode="0.0000"/>
    <numFmt numFmtId="165" formatCode="0.000"/>
    <numFmt numFmtId="166" formatCode="#,##0\ &quot;Kč&quot;"/>
    <numFmt numFmtId="167" formatCode="[$-41B]#,##0.00"/>
    <numFmt numFmtId="168" formatCode="#,##0.0"/>
    <numFmt numFmtId="169" formatCode="#,##0.00\ &quot;Kč&quot;"/>
  </numFmts>
  <fonts count="69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Times New Roman CE"/>
      <charset val="238"/>
    </font>
    <font>
      <sz val="10"/>
      <name val="Arial CE"/>
      <family val="2"/>
      <charset val="238"/>
    </font>
    <font>
      <sz val="9"/>
      <color indexed="8"/>
      <name val="Times New Roman CE"/>
      <charset val="238"/>
    </font>
    <font>
      <sz val="10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indexed="8"/>
      <name val="Times New Roman CE"/>
      <charset val="238"/>
    </font>
    <font>
      <b/>
      <sz val="10"/>
      <color indexed="8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10"/>
      <name val="Times New Roman"/>
      <family val="1"/>
      <charset val="238"/>
    </font>
    <font>
      <sz val="10"/>
      <name val="Calibri"/>
      <family val="2"/>
      <charset val="238"/>
    </font>
    <font>
      <b/>
      <sz val="10"/>
      <name val="Times New Roman"/>
      <family val="1"/>
      <charset val="238"/>
    </font>
    <font>
      <sz val="11"/>
      <name val="Calibri"/>
      <family val="2"/>
      <charset val="238"/>
    </font>
    <font>
      <sz val="11"/>
      <name val="Times New Roman CE"/>
      <charset val="238"/>
    </font>
    <font>
      <sz val="10"/>
      <color indexed="8"/>
      <name val="Arial1"/>
      <charset val="238"/>
    </font>
    <font>
      <b/>
      <sz val="12"/>
      <name val="Times New Roman CE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10"/>
      <name val="Calibri"/>
      <family val="2"/>
      <charset val="238"/>
    </font>
    <font>
      <vertAlign val="superscript"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2"/>
      <color indexed="8"/>
      <name val="Times New Roman CE"/>
      <charset val="238"/>
    </font>
    <font>
      <u/>
      <sz val="10"/>
      <name val="Calibri"/>
      <family val="2"/>
      <charset val="238"/>
      <scheme val="minor"/>
    </font>
    <font>
      <sz val="9"/>
      <name val="Times New Roman CE"/>
      <charset val="238"/>
    </font>
    <font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u/>
      <sz val="10"/>
      <name val="Calibri"/>
      <family val="2"/>
      <charset val="238"/>
    </font>
    <font>
      <i/>
      <sz val="10"/>
      <name val="Calibri"/>
      <family val="2"/>
      <charset val="238"/>
    </font>
    <font>
      <sz val="9"/>
      <name val="Arial"/>
      <family val="2"/>
      <charset val="238"/>
    </font>
    <font>
      <sz val="18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i/>
      <sz val="9"/>
      <color indexed="8"/>
      <name val="Arial"/>
      <family val="2"/>
      <charset val="238"/>
    </font>
    <font>
      <i/>
      <sz val="9"/>
      <name val="Arial"/>
      <family val="2"/>
      <charset val="238"/>
    </font>
    <font>
      <sz val="9"/>
      <name val="Arial CE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theme="4" tint="0.3999755851924192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167" fontId="0" fillId="0" borderId="0"/>
    <xf numFmtId="43" fontId="5" fillId="0" borderId="0" applyFont="0" applyFill="0" applyBorder="0" applyAlignment="0" applyProtection="0"/>
    <xf numFmtId="164" fontId="7" fillId="0" borderId="1" applyBorder="0" applyAlignment="0"/>
    <xf numFmtId="165" fontId="7" fillId="0" borderId="2" applyBorder="0" applyAlignment="0"/>
    <xf numFmtId="167" fontId="20" fillId="0" borderId="0"/>
    <xf numFmtId="167" fontId="7" fillId="0" borderId="0"/>
    <xf numFmtId="167" fontId="41" fillId="0" borderId="0"/>
    <xf numFmtId="164" fontId="41" fillId="0" borderId="1" applyBorder="0" applyAlignment="0"/>
    <xf numFmtId="165" fontId="41" fillId="0" borderId="2" applyBorder="0" applyAlignment="0"/>
    <xf numFmtId="43" fontId="40" fillId="0" borderId="0" applyFont="0" applyFill="0" applyBorder="0" applyAlignment="0" applyProtection="0"/>
    <xf numFmtId="167" fontId="41" fillId="0" borderId="0"/>
    <xf numFmtId="9" fontId="41" fillId="0" borderId="0" applyFont="0" applyFill="0" applyBorder="0" applyAlignment="0" applyProtection="0"/>
  </cellStyleXfs>
  <cellXfs count="372">
    <xf numFmtId="167" fontId="0" fillId="0" borderId="0" xfId="0"/>
    <xf numFmtId="167" fontId="15" fillId="0" borderId="7" xfId="0" applyFont="1" applyFill="1" applyBorder="1" applyAlignment="1">
      <alignment horizontal="center"/>
    </xf>
    <xf numFmtId="167" fontId="9" fillId="0" borderId="22" xfId="4" applyFont="1" applyFill="1" applyBorder="1" applyAlignment="1">
      <alignment horizontal="center"/>
    </xf>
    <xf numFmtId="167" fontId="0" fillId="0" borderId="0" xfId="0" applyFill="1"/>
    <xf numFmtId="167" fontId="2" fillId="0" borderId="0" xfId="0" applyFont="1" applyFill="1" applyAlignment="1">
      <alignment horizontal="right" vertical="center"/>
    </xf>
    <xf numFmtId="167" fontId="4" fillId="0" borderId="0" xfId="0" applyFont="1" applyFill="1" applyAlignment="1">
      <alignment horizontal="left" vertical="center"/>
    </xf>
    <xf numFmtId="167" fontId="3" fillId="0" borderId="0" xfId="0" applyFont="1" applyFill="1" applyAlignment="1">
      <alignment horizontal="left" vertical="center"/>
    </xf>
    <xf numFmtId="167" fontId="24" fillId="0" borderId="0" xfId="5" applyFont="1" applyFill="1" applyAlignment="1">
      <alignment horizontal="right" vertical="center"/>
    </xf>
    <xf numFmtId="167" fontId="2" fillId="0" borderId="0" xfId="0" applyFont="1" applyFill="1" applyAlignment="1">
      <alignment horizontal="right"/>
    </xf>
    <xf numFmtId="167" fontId="1" fillId="0" borderId="0" xfId="0" applyFont="1" applyFill="1" applyAlignment="1">
      <alignment horizontal="left" vertical="center"/>
    </xf>
    <xf numFmtId="167" fontId="1" fillId="0" borderId="0" xfId="0" applyFont="1" applyFill="1" applyAlignment="1">
      <alignment vertical="center" wrapText="1"/>
    </xf>
    <xf numFmtId="167" fontId="3" fillId="0" borderId="0" xfId="0" applyFont="1" applyFill="1" applyAlignment="1">
      <alignment vertical="center" wrapText="1"/>
    </xf>
    <xf numFmtId="167" fontId="4" fillId="0" borderId="0" xfId="0" applyFont="1" applyFill="1" applyAlignment="1">
      <alignment vertical="center"/>
    </xf>
    <xf numFmtId="167" fontId="3" fillId="0" borderId="0" xfId="0" applyFont="1" applyFill="1"/>
    <xf numFmtId="167" fontId="1" fillId="0" borderId="0" xfId="0" applyFont="1" applyFill="1" applyAlignment="1">
      <alignment vertical="center"/>
    </xf>
    <xf numFmtId="167" fontId="0" fillId="0" borderId="0" xfId="0" applyFill="1" applyAlignment="1"/>
    <xf numFmtId="167" fontId="16" fillId="0" borderId="0" xfId="0" applyFont="1" applyFill="1" applyAlignment="1">
      <alignment vertical="center" wrapText="1"/>
    </xf>
    <xf numFmtId="167" fontId="0" fillId="0" borderId="0" xfId="0" applyFill="1" applyAlignment="1">
      <alignment vertical="center" wrapText="1"/>
    </xf>
    <xf numFmtId="167" fontId="8" fillId="0" borderId="0" xfId="0" applyFont="1" applyFill="1"/>
    <xf numFmtId="167" fontId="9" fillId="0" borderId="4" xfId="0" applyFont="1" applyFill="1" applyBorder="1" applyAlignment="1">
      <alignment horizontal="center"/>
    </xf>
    <xf numFmtId="167" fontId="9" fillId="0" borderId="5" xfId="0" applyFont="1" applyFill="1" applyBorder="1" applyAlignment="1">
      <alignment horizontal="center" vertical="top"/>
    </xf>
    <xf numFmtId="167" fontId="9" fillId="0" borderId="5" xfId="0" applyFont="1" applyFill="1" applyBorder="1" applyAlignment="1">
      <alignment horizontal="center" vertical="top" wrapText="1"/>
    </xf>
    <xf numFmtId="167" fontId="9" fillId="0" borderId="5" xfId="0" applyFont="1" applyFill="1" applyBorder="1" applyAlignment="1">
      <alignment horizontal="center"/>
    </xf>
    <xf numFmtId="167" fontId="9" fillId="0" borderId="6" xfId="0" applyFont="1" applyFill="1" applyBorder="1" applyAlignment="1">
      <alignment horizontal="center"/>
    </xf>
    <xf numFmtId="1" fontId="9" fillId="0" borderId="5" xfId="0" applyNumberFormat="1" applyFont="1" applyFill="1" applyBorder="1" applyAlignment="1">
      <alignment horizontal="center"/>
    </xf>
    <xf numFmtId="167" fontId="8" fillId="0" borderId="0" xfId="0" applyFont="1" applyFill="1" applyAlignment="1">
      <alignment horizontal="center"/>
    </xf>
    <xf numFmtId="167" fontId="12" fillId="0" borderId="0" xfId="0" applyFont="1" applyFill="1" applyBorder="1"/>
    <xf numFmtId="167" fontId="11" fillId="0" borderId="0" xfId="0" applyFont="1" applyFill="1" applyBorder="1" applyAlignment="1">
      <alignment vertical="top"/>
    </xf>
    <xf numFmtId="49" fontId="11" fillId="0" borderId="0" xfId="0" applyNumberFormat="1" applyFont="1" applyFill="1" applyBorder="1" applyAlignment="1">
      <alignment horizontal="center" vertical="top" wrapText="1"/>
    </xf>
    <xf numFmtId="167" fontId="21" fillId="0" borderId="0" xfId="0" applyFont="1" applyFill="1" applyBorder="1" applyAlignment="1">
      <alignment horizontal="left" vertical="top" wrapText="1"/>
    </xf>
    <xf numFmtId="167" fontId="13" fillId="0" borderId="0" xfId="0" applyFont="1" applyFill="1" applyBorder="1" applyAlignment="1">
      <alignment horizontal="center"/>
    </xf>
    <xf numFmtId="40" fontId="13" fillId="0" borderId="0" xfId="1" applyNumberFormat="1" applyFont="1" applyFill="1" applyBorder="1" applyAlignment="1">
      <alignment horizontal="right"/>
    </xf>
    <xf numFmtId="4" fontId="12" fillId="0" borderId="0" xfId="0" applyNumberFormat="1" applyFont="1" applyFill="1" applyBorder="1"/>
    <xf numFmtId="167" fontId="8" fillId="0" borderId="0" xfId="0" applyFont="1" applyFill="1" applyBorder="1"/>
    <xf numFmtId="167" fontId="9" fillId="0" borderId="14" xfId="0" applyFont="1" applyFill="1" applyBorder="1" applyAlignment="1">
      <alignment horizontal="center" vertical="center"/>
    </xf>
    <xf numFmtId="167" fontId="15" fillId="0" borderId="7" xfId="0" applyFont="1" applyFill="1" applyBorder="1" applyAlignment="1">
      <alignment horizontal="center" vertical="center"/>
    </xf>
    <xf numFmtId="167" fontId="17" fillId="0" borderId="7" xfId="0" applyFont="1" applyFill="1" applyBorder="1" applyAlignment="1">
      <alignment horizontal="left" vertical="top"/>
    </xf>
    <xf numFmtId="4" fontId="15" fillId="0" borderId="7" xfId="1" applyNumberFormat="1" applyFont="1" applyFill="1" applyBorder="1" applyAlignment="1">
      <alignment horizontal="right"/>
    </xf>
    <xf numFmtId="4" fontId="15" fillId="0" borderId="7" xfId="0" applyNumberFormat="1" applyFont="1" applyFill="1" applyBorder="1"/>
    <xf numFmtId="167" fontId="0" fillId="0" borderId="15" xfId="0" applyFill="1" applyBorder="1"/>
    <xf numFmtId="167" fontId="23" fillId="0" borderId="0" xfId="0" applyFont="1" applyFill="1" applyBorder="1"/>
    <xf numFmtId="167" fontId="0" fillId="0" borderId="0" xfId="0" applyFill="1" applyBorder="1"/>
    <xf numFmtId="167" fontId="15" fillId="0" borderId="7" xfId="0" applyFont="1" applyFill="1" applyBorder="1" applyAlignment="1">
      <alignment horizontal="left" vertical="top" wrapText="1"/>
    </xf>
    <xf numFmtId="167" fontId="15" fillId="0" borderId="7" xfId="0" applyFont="1" applyFill="1" applyBorder="1" applyAlignment="1">
      <alignment vertical="center"/>
    </xf>
    <xf numFmtId="167" fontId="15" fillId="0" borderId="14" xfId="0" applyFont="1" applyFill="1" applyBorder="1" applyAlignment="1">
      <alignment horizontal="center" vertical="center"/>
    </xf>
    <xf numFmtId="167" fontId="9" fillId="0" borderId="0" xfId="0" applyFont="1" applyFill="1" applyBorder="1"/>
    <xf numFmtId="167" fontId="15" fillId="0" borderId="0" xfId="0" applyFont="1" applyFill="1"/>
    <xf numFmtId="167" fontId="18" fillId="0" borderId="0" xfId="0" applyFont="1" applyFill="1"/>
    <xf numFmtId="167" fontId="13" fillId="0" borderId="7" xfId="0" applyFont="1" applyFill="1" applyBorder="1" applyAlignment="1">
      <alignment horizontal="center"/>
    </xf>
    <xf numFmtId="167" fontId="13" fillId="0" borderId="8" xfId="0" applyFont="1" applyFill="1" applyBorder="1"/>
    <xf numFmtId="167" fontId="19" fillId="0" borderId="9" xfId="0" applyFont="1" applyFill="1" applyBorder="1" applyAlignment="1">
      <alignment vertical="top"/>
    </xf>
    <xf numFmtId="49" fontId="19" fillId="0" borderId="9" xfId="0" applyNumberFormat="1" applyFont="1" applyFill="1" applyBorder="1" applyAlignment="1">
      <alignment horizontal="center" vertical="top" wrapText="1"/>
    </xf>
    <xf numFmtId="167" fontId="14" fillId="0" borderId="9" xfId="0" applyFont="1" applyFill="1" applyBorder="1" applyAlignment="1">
      <alignment horizontal="left" vertical="center" wrapText="1"/>
    </xf>
    <xf numFmtId="167" fontId="13" fillId="0" borderId="9" xfId="0" applyFont="1" applyFill="1" applyBorder="1" applyAlignment="1">
      <alignment horizontal="center" vertical="center"/>
    </xf>
    <xf numFmtId="40" fontId="13" fillId="0" borderId="10" xfId="1" applyNumberFormat="1" applyFont="1" applyFill="1" applyBorder="1" applyAlignment="1">
      <alignment horizontal="right" vertical="center"/>
    </xf>
    <xf numFmtId="4" fontId="14" fillId="0" borderId="11" xfId="0" applyNumberFormat="1" applyFont="1" applyFill="1" applyBorder="1" applyAlignment="1">
      <alignment vertical="center"/>
    </xf>
    <xf numFmtId="167" fontId="6" fillId="0" borderId="8" xfId="0" applyFont="1" applyFill="1" applyBorder="1"/>
    <xf numFmtId="167" fontId="11" fillId="0" borderId="9" xfId="0" applyFont="1" applyFill="1" applyBorder="1" applyAlignment="1">
      <alignment vertical="top"/>
    </xf>
    <xf numFmtId="49" fontId="11" fillId="0" borderId="9" xfId="0" applyNumberFormat="1" applyFont="1" applyFill="1" applyBorder="1" applyAlignment="1">
      <alignment horizontal="center" vertical="top" wrapText="1"/>
    </xf>
    <xf numFmtId="167" fontId="14" fillId="0" borderId="9" xfId="0" applyFont="1" applyFill="1" applyBorder="1" applyAlignment="1">
      <alignment horizontal="left" vertical="top" wrapText="1"/>
    </xf>
    <xf numFmtId="167" fontId="13" fillId="0" borderId="9" xfId="0" applyFont="1" applyFill="1" applyBorder="1" applyAlignment="1">
      <alignment horizontal="center"/>
    </xf>
    <xf numFmtId="40" fontId="13" fillId="0" borderId="10" xfId="1" applyNumberFormat="1" applyFont="1" applyFill="1" applyBorder="1" applyAlignment="1">
      <alignment horizontal="right"/>
    </xf>
    <xf numFmtId="4" fontId="12" fillId="0" borderId="11" xfId="0" applyNumberFormat="1" applyFont="1" applyFill="1" applyBorder="1"/>
    <xf numFmtId="166" fontId="12" fillId="0" borderId="12" xfId="3" applyNumberFormat="1" applyFont="1" applyFill="1" applyBorder="1"/>
    <xf numFmtId="40" fontId="13" fillId="0" borderId="9" xfId="1" applyNumberFormat="1" applyFont="1" applyFill="1" applyBorder="1" applyAlignment="1">
      <alignment horizontal="right"/>
    </xf>
    <xf numFmtId="4" fontId="12" fillId="0" borderId="9" xfId="0" applyNumberFormat="1" applyFont="1" applyFill="1" applyBorder="1"/>
    <xf numFmtId="166" fontId="12" fillId="0" borderId="13" xfId="3" applyNumberFormat="1" applyFont="1" applyFill="1" applyBorder="1"/>
    <xf numFmtId="167" fontId="6" fillId="0" borderId="0" xfId="0" applyFont="1" applyFill="1" applyBorder="1"/>
    <xf numFmtId="167" fontId="22" fillId="0" borderId="0" xfId="0" applyFont="1" applyFill="1"/>
    <xf numFmtId="4" fontId="6" fillId="0" borderId="3" xfId="0" applyNumberFormat="1" applyFont="1" applyFill="1" applyBorder="1" applyAlignment="1">
      <alignment horizontal="center" vertical="center" wrapText="1"/>
    </xf>
    <xf numFmtId="167" fontId="9" fillId="0" borderId="7" xfId="4" applyFont="1" applyFill="1" applyBorder="1" applyAlignment="1">
      <alignment horizontal="center"/>
    </xf>
    <xf numFmtId="167" fontId="9" fillId="0" borderId="7" xfId="4" applyNumberFormat="1" applyFont="1" applyFill="1" applyBorder="1" applyAlignment="1">
      <alignment horizontal="center"/>
    </xf>
    <xf numFmtId="4" fontId="27" fillId="0" borderId="23" xfId="0" applyNumberFormat="1" applyFont="1" applyFill="1" applyBorder="1"/>
    <xf numFmtId="4" fontId="9" fillId="0" borderId="0" xfId="0" applyNumberFormat="1" applyFont="1" applyFill="1" applyBorder="1"/>
    <xf numFmtId="4" fontId="15" fillId="0" borderId="24" xfId="0" applyNumberFormat="1" applyFont="1" applyFill="1" applyBorder="1"/>
    <xf numFmtId="167" fontId="17" fillId="0" borderId="7" xfId="0" applyFont="1" applyFill="1" applyBorder="1" applyAlignment="1">
      <alignment horizontal="left" vertical="top" wrapText="1"/>
    </xf>
    <xf numFmtId="4" fontId="0" fillId="0" borderId="0" xfId="0" applyNumberFormat="1" applyFill="1" applyBorder="1"/>
    <xf numFmtId="167" fontId="15" fillId="0" borderId="16" xfId="0" applyFont="1" applyFill="1" applyBorder="1" applyAlignment="1">
      <alignment vertical="center"/>
    </xf>
    <xf numFmtId="4" fontId="15" fillId="0" borderId="26" xfId="0" applyNumberFormat="1" applyFont="1" applyFill="1" applyBorder="1"/>
    <xf numFmtId="49" fontId="15" fillId="0" borderId="7" xfId="0" applyNumberFormat="1" applyFont="1" applyFill="1" applyBorder="1" applyAlignment="1">
      <alignment horizontal="center" vertical="center"/>
    </xf>
    <xf numFmtId="167" fontId="15" fillId="0" borderId="7" xfId="0" applyNumberFormat="1" applyFont="1" applyFill="1" applyBorder="1" applyAlignment="1">
      <alignment horizontal="center" vertical="center"/>
    </xf>
    <xf numFmtId="4" fontId="15" fillId="0" borderId="28" xfId="0" applyNumberFormat="1" applyFont="1" applyFill="1" applyBorder="1"/>
    <xf numFmtId="167" fontId="32" fillId="0" borderId="0" xfId="0" applyFont="1" applyFill="1" applyBorder="1"/>
    <xf numFmtId="4" fontId="15" fillId="0" borderId="3" xfId="0" applyNumberFormat="1" applyFont="1" applyFill="1" applyBorder="1"/>
    <xf numFmtId="4" fontId="15" fillId="0" borderId="31" xfId="0" applyNumberFormat="1" applyFont="1" applyFill="1" applyBorder="1"/>
    <xf numFmtId="167" fontId="25" fillId="0" borderId="7" xfId="0" applyFont="1" applyBorder="1" applyAlignment="1">
      <alignment horizontal="left"/>
    </xf>
    <xf numFmtId="169" fontId="37" fillId="0" borderId="7" xfId="0" applyNumberFormat="1" applyFont="1" applyBorder="1" applyAlignment="1">
      <alignment horizontal="right"/>
    </xf>
    <xf numFmtId="169" fontId="37" fillId="0" borderId="7" xfId="0" applyNumberFormat="1" applyFont="1" applyBorder="1" applyAlignment="1">
      <alignment horizontal="left"/>
    </xf>
    <xf numFmtId="9" fontId="25" fillId="0" borderId="7" xfId="0" applyNumberFormat="1" applyFont="1" applyBorder="1"/>
    <xf numFmtId="167" fontId="25" fillId="0" borderId="7" xfId="0" applyFont="1" applyBorder="1" applyAlignment="1">
      <alignment horizontal="right"/>
    </xf>
    <xf numFmtId="9" fontId="0" fillId="0" borderId="7" xfId="0" applyNumberFormat="1" applyBorder="1"/>
    <xf numFmtId="167" fontId="33" fillId="0" borderId="0" xfId="0" applyFont="1"/>
    <xf numFmtId="167" fontId="33" fillId="0" borderId="26" xfId="0" applyFont="1" applyBorder="1"/>
    <xf numFmtId="167" fontId="33" fillId="0" borderId="33" xfId="0" applyFont="1" applyBorder="1"/>
    <xf numFmtId="167" fontId="33" fillId="0" borderId="25" xfId="0" applyFont="1" applyBorder="1" applyAlignment="1">
      <alignment horizontal="right"/>
    </xf>
    <xf numFmtId="167" fontId="38" fillId="0" borderId="7" xfId="0" applyFont="1" applyBorder="1" applyAlignment="1">
      <alignment vertical="center"/>
    </xf>
    <xf numFmtId="167" fontId="38" fillId="0" borderId="7" xfId="0" applyFont="1" applyBorder="1" applyAlignment="1">
      <alignment vertical="center" wrapText="1"/>
    </xf>
    <xf numFmtId="167" fontId="33" fillId="0" borderId="7" xfId="0" applyFont="1" applyBorder="1"/>
    <xf numFmtId="167" fontId="33" fillId="0" borderId="7" xfId="0" applyFont="1" applyBorder="1" applyAlignment="1">
      <alignment horizontal="right"/>
    </xf>
    <xf numFmtId="167" fontId="39" fillId="0" borderId="7" xfId="0" applyFont="1" applyBorder="1"/>
    <xf numFmtId="167" fontId="9" fillId="0" borderId="15" xfId="0" applyFont="1" applyFill="1" applyBorder="1"/>
    <xf numFmtId="4" fontId="27" fillId="0" borderId="34" xfId="0" applyNumberFormat="1" applyFont="1" applyFill="1" applyBorder="1"/>
    <xf numFmtId="4" fontId="27" fillId="0" borderId="8" xfId="0" applyNumberFormat="1" applyFont="1" applyFill="1" applyBorder="1"/>
    <xf numFmtId="4" fontId="30" fillId="0" borderId="23" xfId="0" applyNumberFormat="1" applyFont="1" applyFill="1" applyBorder="1"/>
    <xf numFmtId="4" fontId="17" fillId="0" borderId="8" xfId="0" applyNumberFormat="1" applyFont="1" applyFill="1" applyBorder="1"/>
    <xf numFmtId="168" fontId="9" fillId="0" borderId="15" xfId="0" applyNumberFormat="1" applyFont="1" applyFill="1" applyBorder="1"/>
    <xf numFmtId="168" fontId="9" fillId="0" borderId="0" xfId="0" applyNumberFormat="1" applyFont="1" applyFill="1" applyBorder="1"/>
    <xf numFmtId="167" fontId="24" fillId="0" borderId="0" xfId="0" applyFont="1" applyFill="1" applyAlignment="1">
      <alignment horizontal="left" vertical="center"/>
    </xf>
    <xf numFmtId="167" fontId="33" fillId="0" borderId="7" xfId="0" applyFont="1" applyFill="1" applyBorder="1"/>
    <xf numFmtId="167" fontId="33" fillId="0" borderId="0" xfId="0" applyFont="1" applyFill="1"/>
    <xf numFmtId="167" fontId="1" fillId="0" borderId="0" xfId="0" applyFont="1" applyAlignment="1">
      <alignment horizontal="left" vertical="center"/>
    </xf>
    <xf numFmtId="167" fontId="33" fillId="0" borderId="7" xfId="0" applyFont="1" applyFill="1" applyBorder="1" applyAlignment="1">
      <alignment horizontal="center"/>
    </xf>
    <xf numFmtId="49" fontId="15" fillId="0" borderId="7" xfId="0" applyNumberFormat="1" applyFont="1" applyFill="1" applyBorder="1" applyAlignment="1">
      <alignment horizontal="center"/>
    </xf>
    <xf numFmtId="167" fontId="9" fillId="0" borderId="40" xfId="0" applyFont="1" applyFill="1" applyBorder="1" applyAlignment="1">
      <alignment horizontal="center"/>
    </xf>
    <xf numFmtId="167" fontId="9" fillId="0" borderId="41" xfId="0" applyFont="1" applyFill="1" applyBorder="1" applyAlignment="1">
      <alignment horizontal="center"/>
    </xf>
    <xf numFmtId="4" fontId="12" fillId="0" borderId="0" xfId="7" applyNumberFormat="1" applyFont="1" applyFill="1" applyBorder="1" applyAlignment="1">
      <alignment horizontal="right"/>
    </xf>
    <xf numFmtId="166" fontId="42" fillId="0" borderId="0" xfId="8" applyNumberFormat="1" applyFont="1" applyFill="1" applyBorder="1"/>
    <xf numFmtId="167" fontId="9" fillId="0" borderId="7" xfId="0" applyFont="1" applyFill="1" applyBorder="1"/>
    <xf numFmtId="167" fontId="15" fillId="0" borderId="7" xfId="0" applyFont="1" applyFill="1" applyBorder="1" applyAlignment="1">
      <alignment horizontal="left" vertical="center"/>
    </xf>
    <xf numFmtId="167" fontId="0" fillId="0" borderId="0" xfId="0" applyAlignment="1"/>
    <xf numFmtId="40" fontId="13" fillId="0" borderId="0" xfId="9" applyNumberFormat="1" applyFont="1" applyFill="1" applyBorder="1" applyAlignment="1">
      <alignment horizontal="right"/>
    </xf>
    <xf numFmtId="4" fontId="15" fillId="0" borderId="7" xfId="9" applyNumberFormat="1" applyFont="1" applyFill="1" applyBorder="1" applyAlignment="1">
      <alignment horizontal="right"/>
    </xf>
    <xf numFmtId="40" fontId="13" fillId="0" borderId="10" xfId="9" applyNumberFormat="1" applyFont="1" applyFill="1" applyBorder="1" applyAlignment="1">
      <alignment horizontal="right" vertical="center"/>
    </xf>
    <xf numFmtId="40" fontId="13" fillId="0" borderId="10" xfId="9" applyNumberFormat="1" applyFont="1" applyFill="1" applyBorder="1" applyAlignment="1">
      <alignment horizontal="right"/>
    </xf>
    <xf numFmtId="40" fontId="13" fillId="0" borderId="9" xfId="9" applyNumberFormat="1" applyFont="1" applyFill="1" applyBorder="1" applyAlignment="1">
      <alignment horizontal="right"/>
    </xf>
    <xf numFmtId="167" fontId="43" fillId="0" borderId="0" xfId="0" applyFont="1" applyBorder="1"/>
    <xf numFmtId="167" fontId="17" fillId="0" borderId="0" xfId="0" applyFont="1" applyBorder="1"/>
    <xf numFmtId="49" fontId="19" fillId="0" borderId="0" xfId="0" applyNumberFormat="1" applyFont="1" applyBorder="1" applyAlignment="1">
      <alignment horizontal="center" vertical="top" wrapText="1"/>
    </xf>
    <xf numFmtId="167" fontId="21" fillId="0" borderId="0" xfId="0" applyFont="1" applyBorder="1" applyAlignment="1">
      <alignment horizontal="left" vertical="top" wrapText="1"/>
    </xf>
    <xf numFmtId="167" fontId="13" fillId="0" borderId="0" xfId="0" applyFont="1" applyBorder="1" applyAlignment="1">
      <alignment horizontal="center"/>
    </xf>
    <xf numFmtId="40" fontId="13" fillId="0" borderId="0" xfId="9" applyNumberFormat="1" applyFont="1" applyBorder="1" applyAlignment="1">
      <alignment horizontal="right"/>
    </xf>
    <xf numFmtId="4" fontId="14" fillId="0" borderId="0" xfId="0" applyNumberFormat="1" applyFont="1" applyBorder="1"/>
    <xf numFmtId="4" fontId="14" fillId="0" borderId="0" xfId="7" applyNumberFormat="1" applyFont="1" applyBorder="1" applyAlignment="1">
      <alignment horizontal="right"/>
    </xf>
    <xf numFmtId="166" fontId="42" fillId="0" borderId="0" xfId="8" applyNumberFormat="1" applyFont="1" applyBorder="1"/>
    <xf numFmtId="167" fontId="44" fillId="0" borderId="0" xfId="0" applyFont="1" applyBorder="1"/>
    <xf numFmtId="167" fontId="45" fillId="0" borderId="0" xfId="0" applyFont="1"/>
    <xf numFmtId="49" fontId="46" fillId="0" borderId="0" xfId="0" applyNumberFormat="1" applyFont="1" applyBorder="1" applyAlignment="1">
      <alignment horizontal="center" vertical="top" wrapText="1"/>
    </xf>
    <xf numFmtId="167" fontId="47" fillId="0" borderId="0" xfId="0" applyFont="1" applyBorder="1" applyAlignment="1">
      <alignment horizontal="left" vertical="top" wrapText="1"/>
    </xf>
    <xf numFmtId="167" fontId="46" fillId="0" borderId="0" xfId="0" applyFont="1" applyBorder="1" applyAlignment="1">
      <alignment horizontal="center"/>
    </xf>
    <xf numFmtId="40" fontId="46" fillId="0" borderId="0" xfId="9" applyNumberFormat="1" applyFont="1" applyBorder="1" applyAlignment="1">
      <alignment horizontal="right"/>
    </xf>
    <xf numFmtId="49" fontId="48" fillId="0" borderId="0" xfId="0" applyNumberFormat="1" applyFont="1" applyBorder="1" applyAlignment="1">
      <alignment horizontal="center" vertical="top" wrapText="1"/>
    </xf>
    <xf numFmtId="167" fontId="49" fillId="0" borderId="0" xfId="0" applyFont="1" applyBorder="1" applyAlignment="1">
      <alignment horizontal="left" vertical="top" wrapText="1"/>
    </xf>
    <xf numFmtId="167" fontId="16" fillId="0" borderId="0" xfId="0" applyFont="1"/>
    <xf numFmtId="167" fontId="47" fillId="0" borderId="0" xfId="0" applyFont="1"/>
    <xf numFmtId="167" fontId="18" fillId="0" borderId="0" xfId="0" applyFont="1"/>
    <xf numFmtId="167" fontId="50" fillId="0" borderId="0" xfId="0" applyFont="1"/>
    <xf numFmtId="167" fontId="51" fillId="0" borderId="0" xfId="0" applyFont="1"/>
    <xf numFmtId="167" fontId="0" fillId="0" borderId="0" xfId="0" applyAlignment="1">
      <alignment vertical="center"/>
    </xf>
    <xf numFmtId="49" fontId="59" fillId="0" borderId="7" xfId="10" applyNumberFormat="1" applyFont="1" applyBorder="1" applyAlignment="1">
      <alignment horizontal="center" vertical="center" textRotation="90" wrapText="1"/>
    </xf>
    <xf numFmtId="49" fontId="59" fillId="0" borderId="7" xfId="10" applyNumberFormat="1" applyFont="1" applyBorder="1" applyAlignment="1">
      <alignment horizontal="center" vertical="center" wrapText="1"/>
    </xf>
    <xf numFmtId="167" fontId="60" fillId="0" borderId="7" xfId="10" applyFont="1" applyBorder="1" applyAlignment="1">
      <alignment horizontal="center" vertical="center" textRotation="90" wrapText="1"/>
    </xf>
    <xf numFmtId="49" fontId="59" fillId="0" borderId="7" xfId="10" applyNumberFormat="1" applyFont="1" applyFill="1" applyBorder="1" applyAlignment="1">
      <alignment horizontal="center" vertical="center" textRotation="90" wrapText="1"/>
    </xf>
    <xf numFmtId="167" fontId="59" fillId="0" borderId="7" xfId="10" applyFont="1" applyBorder="1" applyAlignment="1">
      <alignment horizontal="center" vertical="center" wrapText="1"/>
    </xf>
    <xf numFmtId="167" fontId="59" fillId="0" borderId="7" xfId="10" applyFont="1" applyBorder="1" applyAlignment="1">
      <alignment horizontal="center" vertical="center" textRotation="90" wrapText="1"/>
    </xf>
    <xf numFmtId="49" fontId="52" fillId="0" borderId="7" xfId="10" applyNumberFormat="1" applyFont="1" applyFill="1" applyBorder="1" applyAlignment="1">
      <alignment horizontal="center" vertical="center" wrapText="1"/>
    </xf>
    <xf numFmtId="49" fontId="52" fillId="0" borderId="7" xfId="10" applyNumberFormat="1" applyFont="1" applyFill="1" applyBorder="1" applyAlignment="1">
      <alignment horizontal="left" vertical="center" wrapText="1"/>
    </xf>
    <xf numFmtId="49" fontId="61" fillId="0" borderId="7" xfId="10" applyNumberFormat="1" applyFont="1" applyFill="1" applyBorder="1" applyAlignment="1">
      <alignment horizontal="right" vertical="center" wrapText="1"/>
    </xf>
    <xf numFmtId="167" fontId="62" fillId="0" borderId="7" xfId="0" applyFont="1" applyBorder="1" applyAlignment="1">
      <alignment vertical="center" wrapText="1"/>
    </xf>
    <xf numFmtId="49" fontId="61" fillId="0" borderId="25" xfId="10" applyNumberFormat="1" applyFont="1" applyFill="1" applyBorder="1" applyAlignment="1">
      <alignment horizontal="center" vertical="center" wrapText="1"/>
    </xf>
    <xf numFmtId="49" fontId="61" fillId="0" borderId="7" xfId="10" applyNumberFormat="1" applyFont="1" applyFill="1" applyBorder="1" applyAlignment="1">
      <alignment horizontal="center" vertical="center" wrapText="1"/>
    </xf>
    <xf numFmtId="167" fontId="0" fillId="0" borderId="0" xfId="0" applyAlignment="1">
      <alignment wrapText="1"/>
    </xf>
    <xf numFmtId="49" fontId="52" fillId="0" borderId="7" xfId="10" applyNumberFormat="1" applyFont="1" applyFill="1" applyBorder="1" applyAlignment="1">
      <alignment horizontal="center" vertical="center"/>
    </xf>
    <xf numFmtId="49" fontId="61" fillId="0" borderId="7" xfId="10" applyNumberFormat="1" applyFont="1" applyFill="1" applyBorder="1" applyAlignment="1">
      <alignment horizontal="right" vertical="center"/>
    </xf>
    <xf numFmtId="49" fontId="61" fillId="0" borderId="7" xfId="11" applyNumberFormat="1" applyFont="1" applyFill="1" applyBorder="1" applyAlignment="1">
      <alignment horizontal="right" vertical="center"/>
    </xf>
    <xf numFmtId="167" fontId="52" fillId="0" borderId="7" xfId="0" applyFont="1" applyFill="1" applyBorder="1" applyAlignment="1">
      <alignment vertical="center" wrapText="1"/>
    </xf>
    <xf numFmtId="49" fontId="61" fillId="0" borderId="25" xfId="11" applyNumberFormat="1" applyFont="1" applyFill="1" applyBorder="1" applyAlignment="1">
      <alignment horizontal="center" vertical="center"/>
    </xf>
    <xf numFmtId="49" fontId="61" fillId="0" borderId="7" xfId="10" applyNumberFormat="1" applyFont="1" applyFill="1" applyBorder="1" applyAlignment="1">
      <alignment horizontal="center" vertical="center"/>
    </xf>
    <xf numFmtId="167" fontId="62" fillId="0" borderId="7" xfId="0" applyFont="1" applyFill="1" applyBorder="1" applyAlignment="1">
      <alignment vertical="center" wrapText="1"/>
    </xf>
    <xf numFmtId="49" fontId="61" fillId="0" borderId="25" xfId="10" applyNumberFormat="1" applyFont="1" applyFill="1" applyBorder="1" applyAlignment="1">
      <alignment horizontal="center" vertical="center"/>
    </xf>
    <xf numFmtId="49" fontId="61" fillId="0" borderId="25" xfId="11" applyNumberFormat="1" applyFont="1" applyFill="1" applyBorder="1" applyAlignment="1">
      <alignment horizontal="center" vertical="center" wrapText="1"/>
    </xf>
    <xf numFmtId="167" fontId="62" fillId="0" borderId="7" xfId="0" applyFont="1" applyFill="1" applyBorder="1" applyAlignment="1">
      <alignment vertical="center"/>
    </xf>
    <xf numFmtId="167" fontId="62" fillId="0" borderId="0" xfId="0" applyFont="1" applyAlignment="1">
      <alignment horizontal="center"/>
    </xf>
    <xf numFmtId="167" fontId="0" fillId="0" borderId="28" xfId="0" applyBorder="1"/>
    <xf numFmtId="49" fontId="61" fillId="0" borderId="28" xfId="11" applyNumberFormat="1" applyFont="1" applyFill="1" applyBorder="1" applyAlignment="1">
      <alignment horizontal="right" vertical="center"/>
    </xf>
    <xf numFmtId="167" fontId="63" fillId="0" borderId="0" xfId="0" applyFont="1" applyAlignment="1">
      <alignment horizontal="left" vertical="center"/>
    </xf>
    <xf numFmtId="49" fontId="61" fillId="0" borderId="0" xfId="11" applyNumberFormat="1" applyFont="1" applyFill="1" applyBorder="1" applyAlignment="1">
      <alignment horizontal="center" vertical="center"/>
    </xf>
    <xf numFmtId="167" fontId="63" fillId="0" borderId="0" xfId="0" applyFont="1" applyBorder="1" applyAlignment="1">
      <alignment horizontal="left" vertical="center"/>
    </xf>
    <xf numFmtId="4" fontId="6" fillId="0" borderId="3" xfId="0" applyNumberFormat="1" applyFont="1" applyFill="1" applyBorder="1" applyAlignment="1">
      <alignment horizontal="center" vertical="center" wrapText="1"/>
    </xf>
    <xf numFmtId="167" fontId="16" fillId="0" borderId="0" xfId="0" applyFont="1" applyAlignment="1">
      <alignment horizontal="right" vertical="center"/>
    </xf>
    <xf numFmtId="167" fontId="3" fillId="0" borderId="0" xfId="0" applyFont="1" applyAlignment="1">
      <alignment horizontal="right" vertical="center"/>
    </xf>
    <xf numFmtId="167" fontId="15" fillId="0" borderId="0" xfId="0" applyFont="1" applyFill="1" applyBorder="1" applyAlignment="1">
      <alignment horizontal="center"/>
    </xf>
    <xf numFmtId="167" fontId="28" fillId="0" borderId="0" xfId="0" applyFont="1" applyFill="1" applyBorder="1"/>
    <xf numFmtId="167" fontId="28" fillId="0" borderId="0" xfId="0" applyFont="1" applyFill="1"/>
    <xf numFmtId="167" fontId="15" fillId="0" borderId="22" xfId="4" applyFont="1" applyFill="1" applyBorder="1" applyAlignment="1">
      <alignment horizontal="center"/>
    </xf>
    <xf numFmtId="167" fontId="15" fillId="0" borderId="22" xfId="4" applyNumberFormat="1" applyFont="1" applyFill="1" applyBorder="1" applyAlignment="1">
      <alignment horizontal="right"/>
    </xf>
    <xf numFmtId="167" fontId="15" fillId="0" borderId="7" xfId="0" applyFont="1" applyFill="1" applyBorder="1" applyAlignment="1">
      <alignment horizontal="center" vertical="top"/>
    </xf>
    <xf numFmtId="167" fontId="31" fillId="0" borderId="7" xfId="0" applyFont="1" applyFill="1" applyBorder="1" applyAlignment="1">
      <alignment horizontal="left" vertical="top" wrapText="1"/>
    </xf>
    <xf numFmtId="167" fontId="15" fillId="0" borderId="7" xfId="0" applyFont="1" applyFill="1" applyBorder="1"/>
    <xf numFmtId="4" fontId="15" fillId="0" borderId="15" xfId="0" applyNumberFormat="1" applyFont="1" applyFill="1" applyBorder="1"/>
    <xf numFmtId="4" fontId="15" fillId="0" borderId="0" xfId="0" applyNumberFormat="1" applyFont="1" applyFill="1" applyBorder="1"/>
    <xf numFmtId="167" fontId="64" fillId="0" borderId="15" xfId="0" applyFont="1" applyFill="1" applyBorder="1"/>
    <xf numFmtId="167" fontId="64" fillId="0" borderId="0" xfId="0" applyFont="1" applyFill="1" applyBorder="1"/>
    <xf numFmtId="167" fontId="15" fillId="0" borderId="7" xfId="0" applyFont="1" applyFill="1" applyBorder="1" applyAlignment="1">
      <alignment horizontal="left"/>
    </xf>
    <xf numFmtId="167" fontId="17" fillId="0" borderId="7" xfId="0" applyFont="1" applyFill="1" applyBorder="1"/>
    <xf numFmtId="167" fontId="9" fillId="0" borderId="7" xfId="4" applyNumberFormat="1" applyFont="1" applyFill="1" applyBorder="1" applyAlignment="1">
      <alignment horizontal="right"/>
    </xf>
    <xf numFmtId="167" fontId="9" fillId="0" borderId="26" xfId="4" applyNumberFormat="1" applyFont="1" applyFill="1" applyBorder="1" applyAlignment="1">
      <alignment horizontal="right"/>
    </xf>
    <xf numFmtId="4" fontId="65" fillId="0" borderId="0" xfId="0" applyNumberFormat="1" applyFont="1" applyFill="1" applyBorder="1"/>
    <xf numFmtId="167" fontId="66" fillId="0" borderId="0" xfId="0" applyFont="1" applyFill="1"/>
    <xf numFmtId="167" fontId="38" fillId="0" borderId="7" xfId="0" applyFont="1" applyFill="1" applyBorder="1"/>
    <xf numFmtId="164" fontId="6" fillId="0" borderId="3" xfId="2" applyFont="1" applyFill="1" applyBorder="1" applyAlignment="1">
      <alignment horizontal="center" vertical="center" wrapText="1"/>
    </xf>
    <xf numFmtId="165" fontId="6" fillId="0" borderId="39" xfId="3" applyFont="1" applyFill="1" applyBorder="1" applyAlignment="1">
      <alignment horizontal="center" vertical="center" wrapText="1"/>
    </xf>
    <xf numFmtId="4" fontId="12" fillId="0" borderId="0" xfId="2" applyNumberFormat="1" applyFont="1" applyFill="1" applyBorder="1" applyAlignment="1">
      <alignment horizontal="right"/>
    </xf>
    <xf numFmtId="166" fontId="42" fillId="0" borderId="0" xfId="3" applyNumberFormat="1" applyFont="1" applyFill="1" applyBorder="1"/>
    <xf numFmtId="164" fontId="12" fillId="0" borderId="11" xfId="2" applyFont="1" applyFill="1" applyBorder="1" applyAlignment="1">
      <alignment vertical="center"/>
    </xf>
    <xf numFmtId="165" fontId="12" fillId="0" borderId="12" xfId="3" applyFont="1" applyFill="1" applyBorder="1" applyAlignment="1">
      <alignment horizontal="center" vertical="center" wrapText="1"/>
    </xf>
    <xf numFmtId="4" fontId="12" fillId="0" borderId="11" xfId="2" applyNumberFormat="1" applyFont="1" applyFill="1" applyBorder="1" applyAlignment="1">
      <alignment horizontal="right"/>
    </xf>
    <xf numFmtId="4" fontId="12" fillId="0" borderId="9" xfId="2" applyNumberFormat="1" applyFont="1" applyFill="1" applyBorder="1" applyAlignment="1">
      <alignment horizontal="right"/>
    </xf>
    <xf numFmtId="167" fontId="15" fillId="0" borderId="35" xfId="0" applyFont="1" applyFill="1" applyBorder="1" applyAlignment="1">
      <alignment horizontal="center"/>
    </xf>
    <xf numFmtId="167" fontId="15" fillId="0" borderId="26" xfId="0" applyFont="1" applyFill="1" applyBorder="1" applyAlignment="1">
      <alignment horizontal="left" vertical="top" wrapText="1"/>
    </xf>
    <xf numFmtId="167" fontId="15" fillId="0" borderId="25" xfId="0" applyFont="1" applyFill="1" applyBorder="1" applyAlignment="1">
      <alignment horizontal="center"/>
    </xf>
    <xf numFmtId="167" fontId="15" fillId="0" borderId="36" xfId="0" applyFont="1" applyFill="1" applyBorder="1" applyAlignment="1">
      <alignment horizontal="center"/>
    </xf>
    <xf numFmtId="167" fontId="52" fillId="0" borderId="0" xfId="5" applyFont="1" applyAlignment="1">
      <alignment horizontal="center"/>
    </xf>
    <xf numFmtId="167" fontId="7" fillId="0" borderId="0" xfId="5"/>
    <xf numFmtId="167" fontId="3" fillId="0" borderId="0" xfId="5" applyFont="1" applyAlignment="1">
      <alignment horizontal="left" vertical="center"/>
    </xf>
    <xf numFmtId="167" fontId="3" fillId="0" borderId="0" xfId="5" applyFont="1" applyAlignment="1">
      <alignment horizontal="right" vertical="center"/>
    </xf>
    <xf numFmtId="167" fontId="1" fillId="0" borderId="0" xfId="5" applyFont="1" applyAlignment="1">
      <alignment vertical="center"/>
    </xf>
    <xf numFmtId="167" fontId="1" fillId="0" borderId="0" xfId="5" applyFont="1" applyAlignment="1">
      <alignment horizontal="right" vertical="center"/>
    </xf>
    <xf numFmtId="167" fontId="3" fillId="0" borderId="0" xfId="5" applyFont="1" applyAlignment="1">
      <alignment vertical="center"/>
    </xf>
    <xf numFmtId="167" fontId="55" fillId="0" borderId="0" xfId="5" applyFont="1" applyAlignment="1">
      <alignment horizontal="center" vertical="center"/>
    </xf>
    <xf numFmtId="167" fontId="3" fillId="0" borderId="0" xfId="5" applyFont="1"/>
    <xf numFmtId="167" fontId="56" fillId="0" borderId="0" xfId="5" applyFont="1" applyAlignment="1">
      <alignment horizontal="center" vertical="center"/>
    </xf>
    <xf numFmtId="167" fontId="7" fillId="0" borderId="0" xfId="5" applyAlignment="1"/>
    <xf numFmtId="167" fontId="16" fillId="0" borderId="0" xfId="5" applyFont="1" applyAlignment="1">
      <alignment vertical="center"/>
    </xf>
    <xf numFmtId="167" fontId="16" fillId="0" borderId="0" xfId="5" applyFont="1" applyAlignment="1">
      <alignment horizontal="right" vertical="center"/>
    </xf>
    <xf numFmtId="167" fontId="7" fillId="0" borderId="0" xfId="5" applyAlignment="1">
      <alignment vertical="center"/>
    </xf>
    <xf numFmtId="167" fontId="55" fillId="0" borderId="0" xfId="5" applyFont="1" applyAlignment="1">
      <alignment horizontal="left" vertical="center"/>
    </xf>
    <xf numFmtId="167" fontId="54" fillId="0" borderId="0" xfId="5" applyFont="1" applyAlignment="1">
      <alignment horizontal="left" vertical="center"/>
    </xf>
    <xf numFmtId="49" fontId="0" fillId="0" borderId="0" xfId="0" applyNumberFormat="1"/>
    <xf numFmtId="167" fontId="29" fillId="0" borderId="7" xfId="0" applyFont="1" applyFill="1" applyBorder="1" applyAlignment="1">
      <alignment horizontal="center"/>
    </xf>
    <xf numFmtId="167" fontId="9" fillId="0" borderId="0" xfId="4" applyFont="1" applyFill="1" applyBorder="1" applyAlignment="1">
      <alignment horizontal="center"/>
    </xf>
    <xf numFmtId="4" fontId="15" fillId="0" borderId="7" xfId="0" applyNumberFormat="1" applyFont="1" applyFill="1" applyBorder="1" applyAlignment="1">
      <alignment vertical="center"/>
    </xf>
    <xf numFmtId="167" fontId="0" fillId="0" borderId="15" xfId="0" applyFill="1" applyBorder="1" applyAlignment="1">
      <alignment vertical="center"/>
    </xf>
    <xf numFmtId="167" fontId="0" fillId="0" borderId="0" xfId="0" applyFill="1" applyBorder="1" applyAlignment="1">
      <alignment vertical="center"/>
    </xf>
    <xf numFmtId="167" fontId="0" fillId="0" borderId="0" xfId="0" applyFill="1" applyAlignment="1">
      <alignment vertical="center"/>
    </xf>
    <xf numFmtId="167" fontId="15" fillId="0" borderId="7" xfId="0" applyFont="1" applyFill="1" applyBorder="1" applyAlignment="1">
      <alignment horizontal="left" vertical="center" wrapText="1"/>
    </xf>
    <xf numFmtId="167" fontId="9" fillId="0" borderId="0" xfId="0" applyFont="1" applyFill="1" applyBorder="1" applyAlignment="1">
      <alignment vertical="center"/>
    </xf>
    <xf numFmtId="4" fontId="15" fillId="0" borderId="16" xfId="0" applyNumberFormat="1" applyFont="1" applyFill="1" applyBorder="1"/>
    <xf numFmtId="4" fontId="15" fillId="0" borderId="7" xfId="1" applyNumberFormat="1" applyFont="1" applyFill="1" applyBorder="1" applyAlignment="1">
      <alignment horizontal="right" vertical="center"/>
    </xf>
    <xf numFmtId="167" fontId="9" fillId="0" borderId="15" xfId="0" applyFont="1" applyFill="1" applyBorder="1" applyAlignment="1">
      <alignment vertical="center"/>
    </xf>
    <xf numFmtId="4" fontId="17" fillId="0" borderId="23" xfId="0" applyNumberFormat="1" applyFont="1" applyFill="1" applyBorder="1"/>
    <xf numFmtId="167" fontId="22" fillId="0" borderId="15" xfId="0" applyFont="1" applyFill="1" applyBorder="1"/>
    <xf numFmtId="167" fontId="22" fillId="0" borderId="0" xfId="0" applyFont="1" applyFill="1" applyBorder="1"/>
    <xf numFmtId="4" fontId="22" fillId="0" borderId="0" xfId="0" applyNumberFormat="1" applyFont="1" applyFill="1" applyBorder="1"/>
    <xf numFmtId="167" fontId="9" fillId="0" borderId="35" xfId="4" applyFont="1" applyFill="1" applyBorder="1" applyAlignment="1">
      <alignment horizontal="center"/>
    </xf>
    <xf numFmtId="4" fontId="15" fillId="0" borderId="35" xfId="0" applyNumberFormat="1" applyFont="1" applyFill="1" applyBorder="1"/>
    <xf numFmtId="167" fontId="9" fillId="0" borderId="36" xfId="4" applyFont="1" applyFill="1" applyBorder="1" applyAlignment="1">
      <alignment horizontal="center"/>
    </xf>
    <xf numFmtId="4" fontId="15" fillId="0" borderId="36" xfId="0" applyNumberFormat="1" applyFont="1" applyFill="1" applyBorder="1"/>
    <xf numFmtId="49" fontId="15" fillId="0" borderId="7" xfId="0" applyNumberFormat="1" applyFont="1" applyFill="1" applyBorder="1" applyAlignment="1" applyProtection="1">
      <alignment horizontal="left" vertical="center"/>
    </xf>
    <xf numFmtId="49" fontId="15" fillId="0" borderId="7" xfId="0" applyNumberFormat="1" applyFont="1" applyFill="1" applyBorder="1" applyAlignment="1" applyProtection="1">
      <alignment horizontal="center"/>
    </xf>
    <xf numFmtId="3" fontId="15" fillId="0" borderId="7" xfId="0" applyNumberFormat="1" applyFont="1" applyFill="1" applyBorder="1" applyAlignment="1" applyProtection="1">
      <alignment horizontal="center" vertical="center"/>
    </xf>
    <xf numFmtId="17" fontId="0" fillId="0" borderId="0" xfId="0" applyNumberFormat="1" applyFill="1"/>
    <xf numFmtId="167" fontId="15" fillId="0" borderId="24" xfId="0" applyFont="1" applyFill="1" applyBorder="1" applyAlignment="1">
      <alignment horizontal="center"/>
    </xf>
    <xf numFmtId="167" fontId="33" fillId="0" borderId="7" xfId="0" applyFont="1" applyFill="1" applyBorder="1" applyAlignment="1">
      <alignment wrapText="1"/>
    </xf>
    <xf numFmtId="167" fontId="33" fillId="0" borderId="7" xfId="0" applyFont="1" applyFill="1" applyBorder="1" applyAlignment="1">
      <alignment horizontal="center" vertical="center"/>
    </xf>
    <xf numFmtId="167" fontId="15" fillId="0" borderId="0" xfId="0" applyFont="1" applyFill="1" applyBorder="1"/>
    <xf numFmtId="167" fontId="15" fillId="0" borderId="15" xfId="0" applyFont="1" applyFill="1" applyBorder="1" applyAlignment="1">
      <alignment vertical="center"/>
    </xf>
    <xf numFmtId="167" fontId="15" fillId="0" borderId="0" xfId="0" applyFont="1" applyFill="1" applyBorder="1" applyAlignment="1">
      <alignment vertical="center"/>
    </xf>
    <xf numFmtId="167" fontId="22" fillId="0" borderId="0" xfId="0" applyFont="1" applyFill="1" applyAlignment="1">
      <alignment vertical="center"/>
    </xf>
    <xf numFmtId="167" fontId="39" fillId="0" borderId="7" xfId="0" applyFont="1" applyFill="1" applyBorder="1"/>
    <xf numFmtId="2" fontId="33" fillId="0" borderId="7" xfId="0" applyNumberFormat="1" applyFont="1" applyFill="1" applyBorder="1"/>
    <xf numFmtId="167" fontId="15" fillId="0" borderId="16" xfId="0" applyFont="1" applyFill="1" applyBorder="1" applyAlignment="1">
      <alignment horizontal="center" vertical="top"/>
    </xf>
    <xf numFmtId="167" fontId="3" fillId="0" borderId="0" xfId="0" applyFont="1" applyAlignment="1">
      <alignment vertical="center"/>
    </xf>
    <xf numFmtId="167" fontId="16" fillId="0" borderId="0" xfId="0" applyFont="1" applyAlignment="1">
      <alignment vertical="center"/>
    </xf>
    <xf numFmtId="167" fontId="0" fillId="0" borderId="0" xfId="0" applyAlignment="1">
      <alignment horizontal="right"/>
    </xf>
    <xf numFmtId="167" fontId="31" fillId="0" borderId="7" xfId="0" applyFont="1" applyFill="1" applyBorder="1"/>
    <xf numFmtId="167" fontId="1" fillId="0" borderId="0" xfId="0" applyFont="1" applyAlignment="1">
      <alignment horizontal="left" vertical="center"/>
    </xf>
    <xf numFmtId="4" fontId="6" fillId="0" borderId="3" xfId="0" applyNumberFormat="1" applyFont="1" applyFill="1" applyBorder="1" applyAlignment="1">
      <alignment horizontal="center" vertical="center" wrapText="1"/>
    </xf>
    <xf numFmtId="167" fontId="0" fillId="0" borderId="0" xfId="0"/>
    <xf numFmtId="167" fontId="1" fillId="0" borderId="0" xfId="0" applyFont="1" applyAlignment="1">
      <alignment horizontal="left" vertical="center"/>
    </xf>
    <xf numFmtId="167" fontId="32" fillId="0" borderId="7" xfId="0" applyFont="1" applyFill="1" applyBorder="1" applyAlignment="1">
      <alignment vertical="center"/>
    </xf>
    <xf numFmtId="167" fontId="9" fillId="0" borderId="22" xfId="4" applyNumberFormat="1" applyFont="1" applyFill="1" applyBorder="1" applyAlignment="1">
      <alignment horizontal="right"/>
    </xf>
    <xf numFmtId="167" fontId="0" fillId="0" borderId="15" xfId="0" applyFont="1" applyFill="1" applyBorder="1"/>
    <xf numFmtId="4" fontId="0" fillId="0" borderId="0" xfId="0" applyNumberFormat="1" applyFont="1" applyFill="1" applyBorder="1"/>
    <xf numFmtId="167" fontId="0" fillId="0" borderId="0" xfId="0" applyFont="1" applyFill="1" applyBorder="1"/>
    <xf numFmtId="167" fontId="0" fillId="0" borderId="0" xfId="0" applyFont="1" applyFill="1"/>
    <xf numFmtId="166" fontId="12" fillId="0" borderId="0" xfId="3" applyNumberFormat="1" applyFont="1" applyFill="1" applyBorder="1"/>
    <xf numFmtId="0" fontId="9" fillId="0" borderId="7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/>
    <xf numFmtId="0" fontId="12" fillId="0" borderId="0" xfId="0" applyNumberFormat="1" applyFont="1" applyFill="1" applyBorder="1" applyAlignment="1">
      <alignment horizontal="center"/>
    </xf>
    <xf numFmtId="0" fontId="33" fillId="0" borderId="7" xfId="0" applyNumberFormat="1" applyFont="1" applyFill="1" applyBorder="1" applyAlignment="1">
      <alignment horizontal="center"/>
    </xf>
    <xf numFmtId="0" fontId="9" fillId="0" borderId="4" xfId="0" applyNumberFormat="1" applyFont="1" applyFill="1" applyBorder="1" applyAlignment="1">
      <alignment horizontal="center"/>
    </xf>
    <xf numFmtId="0" fontId="9" fillId="0" borderId="5" xfId="0" applyNumberFormat="1" applyFont="1" applyFill="1" applyBorder="1" applyAlignment="1">
      <alignment horizontal="center" vertical="top"/>
    </xf>
    <xf numFmtId="0" fontId="9" fillId="0" borderId="5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center"/>
    </xf>
    <xf numFmtId="0" fontId="9" fillId="0" borderId="6" xfId="0" applyNumberFormat="1" applyFont="1" applyFill="1" applyBorder="1" applyAlignment="1">
      <alignment horizontal="center"/>
    </xf>
    <xf numFmtId="0" fontId="31" fillId="0" borderId="7" xfId="0" applyNumberFormat="1" applyFont="1" applyFill="1" applyBorder="1" applyAlignment="1">
      <alignment horizontal="center" vertical="top"/>
    </xf>
    <xf numFmtId="0" fontId="17" fillId="0" borderId="7" xfId="0" applyNumberFormat="1" applyFont="1" applyFill="1" applyBorder="1" applyAlignment="1">
      <alignment horizontal="center" vertical="center"/>
    </xf>
    <xf numFmtId="0" fontId="17" fillId="0" borderId="16" xfId="0" applyNumberFormat="1" applyFont="1" applyFill="1" applyBorder="1" applyAlignment="1">
      <alignment horizontal="center" vertical="center"/>
    </xf>
    <xf numFmtId="0" fontId="31" fillId="0" borderId="7" xfId="0" applyNumberFormat="1" applyFont="1" applyFill="1" applyBorder="1" applyAlignment="1">
      <alignment horizontal="center" vertical="center"/>
    </xf>
    <xf numFmtId="0" fontId="34" fillId="0" borderId="7" xfId="0" applyNumberFormat="1" applyFont="1" applyFill="1" applyBorder="1" applyAlignment="1">
      <alignment horizontal="center" vertical="top"/>
    </xf>
    <xf numFmtId="0" fontId="17" fillId="0" borderId="7" xfId="0" applyNumberFormat="1" applyFont="1" applyFill="1" applyBorder="1" applyAlignment="1">
      <alignment horizontal="center" vertical="top"/>
    </xf>
    <xf numFmtId="0" fontId="31" fillId="0" borderId="16" xfId="0" applyNumberFormat="1" applyFont="1" applyFill="1" applyBorder="1" applyAlignment="1">
      <alignment horizontal="center" vertical="top"/>
    </xf>
    <xf numFmtId="0" fontId="38" fillId="0" borderId="7" xfId="0" applyNumberFormat="1" applyFont="1" applyFill="1" applyBorder="1" applyAlignment="1">
      <alignment horizontal="center"/>
    </xf>
    <xf numFmtId="0" fontId="32" fillId="0" borderId="16" xfId="0" applyNumberFormat="1" applyFont="1" applyFill="1" applyBorder="1" applyAlignment="1">
      <alignment horizontal="center" vertical="top"/>
    </xf>
    <xf numFmtId="0" fontId="18" fillId="0" borderId="0" xfId="0" applyNumberFormat="1" applyFont="1" applyFill="1"/>
    <xf numFmtId="0" fontId="19" fillId="0" borderId="9" xfId="0" applyNumberFormat="1" applyFont="1" applyFill="1" applyBorder="1" applyAlignment="1">
      <alignment horizontal="center" vertical="top" wrapText="1"/>
    </xf>
    <xf numFmtId="0" fontId="11" fillId="0" borderId="9" xfId="0" applyNumberFormat="1" applyFont="1" applyFill="1" applyBorder="1" applyAlignment="1">
      <alignment horizontal="center" vertical="top" wrapText="1"/>
    </xf>
    <xf numFmtId="0" fontId="32" fillId="0" borderId="7" xfId="0" applyNumberFormat="1" applyFont="1" applyFill="1" applyBorder="1" applyAlignment="1">
      <alignment horizontal="center" vertical="center"/>
    </xf>
    <xf numFmtId="167" fontId="53" fillId="0" borderId="0" xfId="5" applyFont="1" applyAlignment="1">
      <alignment horizontal="right" vertical="center" wrapText="1"/>
    </xf>
    <xf numFmtId="167" fontId="53" fillId="0" borderId="0" xfId="5" applyFont="1" applyAlignment="1">
      <alignment horizontal="right" wrapText="1"/>
    </xf>
    <xf numFmtId="167" fontId="54" fillId="0" borderId="0" xfId="5" applyFont="1" applyAlignment="1">
      <alignment wrapText="1"/>
    </xf>
    <xf numFmtId="167" fontId="55" fillId="0" borderId="0" xfId="5" applyFont="1" applyAlignment="1">
      <alignment vertical="center" wrapText="1"/>
    </xf>
    <xf numFmtId="167" fontId="57" fillId="0" borderId="0" xfId="5" applyFont="1" applyAlignment="1">
      <alignment vertical="center" wrapText="1"/>
    </xf>
    <xf numFmtId="167" fontId="58" fillId="0" borderId="0" xfId="5" applyFont="1" applyAlignment="1">
      <alignment vertical="center" wrapText="1"/>
    </xf>
    <xf numFmtId="167" fontId="63" fillId="0" borderId="0" xfId="0" applyFont="1" applyAlignment="1">
      <alignment wrapText="1"/>
    </xf>
    <xf numFmtId="167" fontId="62" fillId="0" borderId="0" xfId="0" applyFont="1" applyAlignment="1">
      <alignment wrapText="1"/>
    </xf>
    <xf numFmtId="167" fontId="25" fillId="0" borderId="7" xfId="0" applyFont="1" applyBorder="1" applyAlignment="1">
      <alignment horizontal="left"/>
    </xf>
    <xf numFmtId="169" fontId="25" fillId="0" borderId="7" xfId="0" applyNumberFormat="1" applyFont="1" applyBorder="1" applyAlignment="1">
      <alignment horizontal="right"/>
    </xf>
    <xf numFmtId="167" fontId="25" fillId="0" borderId="7" xfId="0" applyFont="1" applyBorder="1" applyAlignment="1">
      <alignment horizontal="right"/>
    </xf>
    <xf numFmtId="167" fontId="0" fillId="0" borderId="7" xfId="0" applyBorder="1" applyAlignment="1">
      <alignment horizontal="left"/>
    </xf>
    <xf numFmtId="167" fontId="25" fillId="0" borderId="26" xfId="0" applyFont="1" applyBorder="1" applyAlignment="1">
      <alignment horizontal="left" vertical="top"/>
    </xf>
    <xf numFmtId="167" fontId="25" fillId="0" borderId="25" xfId="0" applyFont="1" applyBorder="1" applyAlignment="1">
      <alignment horizontal="left" vertical="top"/>
    </xf>
    <xf numFmtId="167" fontId="35" fillId="0" borderId="7" xfId="0" applyFont="1" applyBorder="1" applyAlignment="1">
      <alignment horizontal="center" vertical="center"/>
    </xf>
    <xf numFmtId="167" fontId="25" fillId="0" borderId="24" xfId="0" applyFont="1" applyBorder="1" applyAlignment="1">
      <alignment horizontal="left" vertical="center" textRotation="255"/>
    </xf>
    <xf numFmtId="167" fontId="25" fillId="0" borderId="19" xfId="0" applyFont="1" applyBorder="1" applyAlignment="1">
      <alignment horizontal="left" vertical="center" textRotation="255"/>
    </xf>
    <xf numFmtId="167" fontId="25" fillId="0" borderId="16" xfId="0" applyFont="1" applyBorder="1" applyAlignment="1">
      <alignment horizontal="left" vertical="center" textRotation="255"/>
    </xf>
    <xf numFmtId="167" fontId="25" fillId="0" borderId="27" xfId="0" applyFont="1" applyBorder="1" applyAlignment="1">
      <alignment horizontal="left"/>
    </xf>
    <xf numFmtId="167" fontId="25" fillId="0" borderId="28" xfId="0" applyFont="1" applyBorder="1" applyAlignment="1">
      <alignment horizontal="left"/>
    </xf>
    <xf numFmtId="167" fontId="25" fillId="0" borderId="29" xfId="0" applyFont="1" applyBorder="1" applyAlignment="1">
      <alignment horizontal="left"/>
    </xf>
    <xf numFmtId="167" fontId="25" fillId="0" borderId="26" xfId="0" applyFont="1" applyBorder="1" applyAlignment="1">
      <alignment horizontal="left"/>
    </xf>
    <xf numFmtId="167" fontId="25" fillId="0" borderId="33" xfId="0" applyFont="1" applyBorder="1" applyAlignment="1">
      <alignment horizontal="left"/>
    </xf>
    <xf numFmtId="167" fontId="25" fillId="0" borderId="25" xfId="0" applyFont="1" applyBorder="1" applyAlignment="1">
      <alignment horizontal="left"/>
    </xf>
    <xf numFmtId="167" fontId="25" fillId="0" borderId="15" xfId="0" applyFont="1" applyBorder="1" applyAlignment="1">
      <alignment horizontal="left"/>
    </xf>
    <xf numFmtId="167" fontId="0" fillId="0" borderId="0" xfId="0"/>
    <xf numFmtId="167" fontId="0" fillId="0" borderId="30" xfId="0" applyBorder="1"/>
    <xf numFmtId="167" fontId="25" fillId="0" borderId="27" xfId="0" applyFont="1" applyBorder="1" applyAlignment="1">
      <alignment horizontal="left" vertical="top"/>
    </xf>
    <xf numFmtId="167" fontId="25" fillId="0" borderId="28" xfId="0" applyFont="1" applyBorder="1" applyAlignment="1">
      <alignment horizontal="left" vertical="top"/>
    </xf>
    <xf numFmtId="167" fontId="25" fillId="0" borderId="29" xfId="0" applyFont="1" applyBorder="1" applyAlignment="1">
      <alignment horizontal="left" vertical="top"/>
    </xf>
    <xf numFmtId="167" fontId="25" fillId="0" borderId="3" xfId="0" applyFont="1" applyBorder="1" applyAlignment="1">
      <alignment horizontal="left"/>
    </xf>
    <xf numFmtId="167" fontId="25" fillId="0" borderId="32" xfId="0" applyFont="1" applyBorder="1" applyAlignment="1">
      <alignment horizontal="left"/>
    </xf>
    <xf numFmtId="167" fontId="25" fillId="0" borderId="15" xfId="0" applyFont="1" applyBorder="1" applyAlignment="1">
      <alignment horizontal="center" vertical="top"/>
    </xf>
    <xf numFmtId="167" fontId="25" fillId="0" borderId="0" xfId="0" applyFont="1" applyBorder="1" applyAlignment="1">
      <alignment horizontal="center" vertical="top"/>
    </xf>
    <xf numFmtId="167" fontId="25" fillId="0" borderId="30" xfId="0" applyFont="1" applyBorder="1" applyAlignment="1">
      <alignment horizontal="center" vertical="top"/>
    </xf>
    <xf numFmtId="167" fontId="25" fillId="0" borderId="3" xfId="0" applyFont="1" applyBorder="1" applyAlignment="1">
      <alignment horizontal="center" vertical="top"/>
    </xf>
    <xf numFmtId="167" fontId="25" fillId="0" borderId="32" xfId="0" applyFont="1" applyBorder="1" applyAlignment="1">
      <alignment horizontal="center" vertical="top"/>
    </xf>
    <xf numFmtId="167" fontId="25" fillId="0" borderId="21" xfId="0" applyFont="1" applyBorder="1" applyAlignment="1">
      <alignment horizontal="center" vertical="top"/>
    </xf>
    <xf numFmtId="167" fontId="25" fillId="0" borderId="3" xfId="0" applyFont="1" applyBorder="1" applyAlignment="1">
      <alignment horizontal="left" vertical="center" wrapText="1"/>
    </xf>
    <xf numFmtId="167" fontId="25" fillId="0" borderId="32" xfId="0" applyFont="1" applyBorder="1" applyAlignment="1">
      <alignment horizontal="left" vertical="center" wrapText="1"/>
    </xf>
    <xf numFmtId="167" fontId="25" fillId="0" borderId="21" xfId="0" applyFont="1" applyBorder="1" applyAlignment="1">
      <alignment horizontal="left" vertical="center" wrapText="1"/>
    </xf>
    <xf numFmtId="167" fontId="25" fillId="0" borderId="21" xfId="0" applyFont="1" applyBorder="1" applyAlignment="1">
      <alignment horizontal="left"/>
    </xf>
    <xf numFmtId="167" fontId="36" fillId="0" borderId="3" xfId="0" applyFont="1" applyBorder="1" applyAlignment="1">
      <alignment horizontal="center" wrapText="1"/>
    </xf>
    <xf numFmtId="167" fontId="36" fillId="0" borderId="32" xfId="0" applyFont="1" applyBorder="1" applyAlignment="1">
      <alignment horizontal="center" wrapText="1"/>
    </xf>
    <xf numFmtId="167" fontId="36" fillId="0" borderId="21" xfId="0" applyFont="1" applyBorder="1" applyAlignment="1">
      <alignment horizontal="center" wrapText="1"/>
    </xf>
    <xf numFmtId="0" fontId="25" fillId="0" borderId="3" xfId="0" applyNumberFormat="1" applyFont="1" applyBorder="1" applyAlignment="1">
      <alignment horizontal="left" vertical="center" wrapText="1"/>
    </xf>
    <xf numFmtId="0" fontId="25" fillId="0" borderId="21" xfId="0" applyNumberFormat="1" applyFont="1" applyBorder="1" applyAlignment="1">
      <alignment horizontal="left" vertical="center" wrapText="1"/>
    </xf>
    <xf numFmtId="0" fontId="36" fillId="0" borderId="3" xfId="0" applyNumberFormat="1" applyFont="1" applyBorder="1" applyAlignment="1">
      <alignment horizontal="center"/>
    </xf>
    <xf numFmtId="0" fontId="36" fillId="0" borderId="32" xfId="0" applyNumberFormat="1" applyFont="1" applyBorder="1" applyAlignment="1">
      <alignment horizontal="center"/>
    </xf>
    <xf numFmtId="0" fontId="36" fillId="0" borderId="21" xfId="0" applyNumberFormat="1" applyFont="1" applyBorder="1" applyAlignment="1">
      <alignment horizontal="center"/>
    </xf>
    <xf numFmtId="167" fontId="6" fillId="0" borderId="18" xfId="0" applyFont="1" applyFill="1" applyBorder="1" applyAlignment="1">
      <alignment horizontal="center" vertical="center" wrapText="1"/>
    </xf>
    <xf numFmtId="167" fontId="6" fillId="0" borderId="19" xfId="0" applyFont="1" applyFill="1" applyBorder="1" applyAlignment="1">
      <alignment horizontal="center" vertical="center" wrapText="1"/>
    </xf>
    <xf numFmtId="167" fontId="6" fillId="0" borderId="16" xfId="0" applyFont="1" applyFill="1" applyBorder="1" applyAlignment="1">
      <alignment horizontal="center" vertical="center" wrapText="1"/>
    </xf>
    <xf numFmtId="40" fontId="6" fillId="0" borderId="18" xfId="1" applyNumberFormat="1" applyFont="1" applyFill="1" applyBorder="1" applyAlignment="1">
      <alignment horizontal="center" vertical="center" wrapText="1"/>
    </xf>
    <xf numFmtId="40" fontId="6" fillId="0" borderId="19" xfId="1" applyNumberFormat="1" applyFont="1" applyFill="1" applyBorder="1" applyAlignment="1">
      <alignment horizontal="center" vertical="center" wrapText="1"/>
    </xf>
    <xf numFmtId="40" fontId="6" fillId="0" borderId="16" xfId="1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0" borderId="21" xfId="0" applyNumberFormat="1" applyFont="1" applyFill="1" applyBorder="1" applyAlignment="1">
      <alignment horizontal="center" vertical="center" wrapText="1"/>
    </xf>
    <xf numFmtId="167" fontId="1" fillId="0" borderId="0" xfId="0" applyFont="1" applyAlignment="1">
      <alignment horizontal="left" vertical="center" wrapText="1"/>
    </xf>
    <xf numFmtId="167" fontId="24" fillId="0" borderId="0" xfId="5" applyFont="1" applyAlignment="1">
      <alignment horizontal="left" vertical="center"/>
    </xf>
    <xf numFmtId="167" fontId="3" fillId="0" borderId="0" xfId="0" applyFont="1" applyAlignment="1">
      <alignment horizontal="left" vertical="center"/>
    </xf>
    <xf numFmtId="167" fontId="0" fillId="0" borderId="0" xfId="0" applyFill="1" applyAlignment="1">
      <alignment horizontal="left" vertical="center" wrapText="1"/>
    </xf>
    <xf numFmtId="40" fontId="6" fillId="0" borderId="18" xfId="9" applyNumberFormat="1" applyFont="1" applyFill="1" applyBorder="1" applyAlignment="1">
      <alignment horizontal="center" vertical="center" wrapText="1"/>
    </xf>
    <xf numFmtId="40" fontId="6" fillId="0" borderId="19" xfId="9" applyNumberFormat="1" applyFont="1" applyFill="1" applyBorder="1" applyAlignment="1">
      <alignment horizontal="center" vertical="center" wrapText="1"/>
    </xf>
    <xf numFmtId="40" fontId="6" fillId="0" borderId="16" xfId="9" applyNumberFormat="1" applyFont="1" applyFill="1" applyBorder="1" applyAlignment="1">
      <alignment horizontal="center" vertical="center" wrapText="1"/>
    </xf>
    <xf numFmtId="164" fontId="6" fillId="0" borderId="17" xfId="2" applyFont="1" applyFill="1" applyBorder="1" applyAlignment="1">
      <alignment horizontal="center" vertical="center" wrapText="1"/>
    </xf>
    <xf numFmtId="164" fontId="6" fillId="0" borderId="37" xfId="2" applyFont="1" applyFill="1" applyBorder="1" applyAlignment="1">
      <alignment horizontal="center" vertical="center" wrapText="1"/>
    </xf>
    <xf numFmtId="164" fontId="6" fillId="0" borderId="3" xfId="2" applyFont="1" applyFill="1" applyBorder="1" applyAlignment="1">
      <alignment horizontal="center" vertical="center" wrapText="1"/>
    </xf>
    <xf numFmtId="164" fontId="6" fillId="0" borderId="38" xfId="2" applyFont="1" applyFill="1" applyBorder="1" applyAlignment="1">
      <alignment horizontal="center" vertical="center" wrapText="1"/>
    </xf>
    <xf numFmtId="167" fontId="16" fillId="0" borderId="0" xfId="0" applyFont="1" applyAlignment="1">
      <alignment horizontal="left" vertical="center"/>
    </xf>
    <xf numFmtId="167" fontId="0" fillId="0" borderId="0" xfId="0" applyAlignment="1">
      <alignment horizontal="left"/>
    </xf>
  </cellXfs>
  <cellStyles count="12">
    <cellStyle name="Čárka" xfId="1" builtinId="3"/>
    <cellStyle name="čárky 2" xfId="9"/>
    <cellStyle name="čtyřimísta" xfId="2"/>
    <cellStyle name="čtyřimísta 2" xfId="7"/>
    <cellStyle name="Excel Built-in Normal" xfId="4"/>
    <cellStyle name="Normální" xfId="0" builtinId="0"/>
    <cellStyle name="normální 2" xfId="10"/>
    <cellStyle name="normální 3" xfId="5"/>
    <cellStyle name="normální 3 2" xfId="6"/>
    <cellStyle name="procent 2" xfId="11"/>
    <cellStyle name="třimísta" xfId="3"/>
    <cellStyle name="třimísta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K11" sqref="K11"/>
    </sheetView>
  </sheetViews>
  <sheetFormatPr defaultRowHeight="15"/>
  <cols>
    <col min="1" max="1" width="2.85546875" customWidth="1"/>
    <col min="2" max="2" width="16.42578125" customWidth="1"/>
    <col min="3" max="3" width="17.140625" customWidth="1"/>
    <col min="4" max="4" width="12.85546875" customWidth="1"/>
    <col min="5" max="7" width="11.42578125" customWidth="1"/>
  </cols>
  <sheetData>
    <row r="1" spans="1:7" ht="47.25" customHeight="1">
      <c r="A1" s="313" t="s">
        <v>503</v>
      </c>
      <c r="B1" s="313"/>
      <c r="C1" s="313"/>
      <c r="D1" s="313"/>
      <c r="E1" s="313"/>
      <c r="F1" s="313"/>
      <c r="G1" s="313"/>
    </row>
    <row r="2" spans="1:7">
      <c r="A2" s="317" t="s">
        <v>89</v>
      </c>
      <c r="B2" s="319"/>
      <c r="C2" s="317" t="s">
        <v>90</v>
      </c>
      <c r="D2" s="318"/>
      <c r="E2" s="319"/>
      <c r="F2" s="317" t="s">
        <v>91</v>
      </c>
      <c r="G2" s="319"/>
    </row>
    <row r="3" spans="1:7" ht="44.25" customHeight="1">
      <c r="A3" s="344" t="s">
        <v>499</v>
      </c>
      <c r="B3" s="345"/>
      <c r="C3" s="346" t="s">
        <v>500</v>
      </c>
      <c r="D3" s="347"/>
      <c r="E3" s="348"/>
      <c r="F3" s="329"/>
      <c r="G3" s="340"/>
    </row>
    <row r="4" spans="1:7">
      <c r="A4" s="317" t="s">
        <v>92</v>
      </c>
      <c r="B4" s="319"/>
      <c r="C4" s="317" t="s">
        <v>93</v>
      </c>
      <c r="D4" s="318"/>
      <c r="E4" s="319"/>
      <c r="F4" s="317" t="s">
        <v>94</v>
      </c>
      <c r="G4" s="319"/>
    </row>
    <row r="5" spans="1:7" ht="27" customHeight="1">
      <c r="A5" s="329"/>
      <c r="B5" s="340"/>
      <c r="C5" s="341" t="s">
        <v>502</v>
      </c>
      <c r="D5" s="342"/>
      <c r="E5" s="343"/>
      <c r="F5" s="329"/>
      <c r="G5" s="340"/>
    </row>
    <row r="6" spans="1:7">
      <c r="A6" s="317" t="s">
        <v>194</v>
      </c>
      <c r="B6" s="318"/>
      <c r="C6" s="318"/>
      <c r="D6" s="319"/>
      <c r="E6" s="320" t="s">
        <v>95</v>
      </c>
      <c r="F6" s="321"/>
      <c r="G6" s="322"/>
    </row>
    <row r="7" spans="1:7">
      <c r="A7" s="323" t="s">
        <v>501</v>
      </c>
      <c r="B7" s="324"/>
      <c r="C7" s="324"/>
      <c r="D7" s="325"/>
      <c r="E7" s="326" t="s">
        <v>96</v>
      </c>
      <c r="F7" s="327"/>
      <c r="G7" s="328"/>
    </row>
    <row r="8" spans="1:7">
      <c r="A8" s="329" t="s">
        <v>195</v>
      </c>
      <c r="B8" s="330"/>
      <c r="C8" s="330"/>
      <c r="D8" s="330"/>
      <c r="E8" s="331"/>
      <c r="F8" s="332"/>
      <c r="G8" s="333"/>
    </row>
    <row r="9" spans="1:7">
      <c r="A9" s="317" t="s">
        <v>97</v>
      </c>
      <c r="B9" s="318"/>
      <c r="C9" s="318"/>
      <c r="D9" s="319"/>
      <c r="E9" s="331"/>
      <c r="F9" s="332"/>
      <c r="G9" s="333"/>
    </row>
    <row r="10" spans="1:7" ht="22.5" customHeight="1">
      <c r="A10" s="337" t="s">
        <v>196</v>
      </c>
      <c r="B10" s="338"/>
      <c r="C10" s="338"/>
      <c r="D10" s="339"/>
      <c r="E10" s="334"/>
      <c r="F10" s="335"/>
      <c r="G10" s="336"/>
    </row>
    <row r="11" spans="1:7" ht="47.25" customHeight="1">
      <c r="A11" s="313" t="s">
        <v>98</v>
      </c>
      <c r="B11" s="313"/>
      <c r="C11" s="313"/>
      <c r="D11" s="313"/>
      <c r="E11" s="313"/>
      <c r="F11" s="313"/>
      <c r="G11" s="313"/>
    </row>
    <row r="12" spans="1:7">
      <c r="A12" s="307" t="s">
        <v>99</v>
      </c>
      <c r="B12" s="307"/>
      <c r="C12" s="307"/>
      <c r="D12" s="307" t="s">
        <v>100</v>
      </c>
      <c r="E12" s="307"/>
      <c r="F12" s="307"/>
      <c r="G12" s="307"/>
    </row>
    <row r="13" spans="1:7">
      <c r="A13" s="314" t="s">
        <v>101</v>
      </c>
      <c r="B13" s="85" t="s">
        <v>102</v>
      </c>
      <c r="C13" s="86">
        <f>'CN realizace'!H274</f>
        <v>0</v>
      </c>
      <c r="D13" s="307"/>
      <c r="E13" s="307"/>
      <c r="F13" s="307"/>
      <c r="G13" s="86">
        <v>0</v>
      </c>
    </row>
    <row r="14" spans="1:7">
      <c r="A14" s="315"/>
      <c r="B14" s="85" t="s">
        <v>103</v>
      </c>
      <c r="C14" s="86">
        <f>'CN realizace'!I274</f>
        <v>0</v>
      </c>
      <c r="D14" s="307"/>
      <c r="E14" s="307"/>
      <c r="F14" s="307"/>
      <c r="G14" s="86"/>
    </row>
    <row r="15" spans="1:7">
      <c r="A15" s="315"/>
      <c r="B15" s="85" t="s">
        <v>104</v>
      </c>
      <c r="C15" s="86">
        <v>0</v>
      </c>
      <c r="D15" s="307"/>
      <c r="E15" s="307"/>
      <c r="F15" s="307"/>
      <c r="G15" s="86"/>
    </row>
    <row r="16" spans="1:7">
      <c r="A16" s="316"/>
      <c r="B16" s="85" t="s">
        <v>105</v>
      </c>
      <c r="C16" s="86">
        <v>0</v>
      </c>
      <c r="D16" s="307"/>
      <c r="E16" s="307"/>
      <c r="F16" s="307"/>
      <c r="G16" s="86"/>
    </row>
    <row r="17" spans="1:7">
      <c r="A17" s="307" t="s">
        <v>106</v>
      </c>
      <c r="B17" s="307"/>
      <c r="C17" s="86">
        <f>C13+C14+C15+C16</f>
        <v>0</v>
      </c>
      <c r="D17" s="307"/>
      <c r="E17" s="307"/>
      <c r="F17" s="307"/>
      <c r="G17" s="86"/>
    </row>
    <row r="18" spans="1:7">
      <c r="A18" s="307"/>
      <c r="B18" s="307"/>
      <c r="C18" s="307"/>
      <c r="D18" s="307"/>
      <c r="E18" s="307"/>
      <c r="F18" s="307"/>
      <c r="G18" s="307"/>
    </row>
    <row r="19" spans="1:7">
      <c r="A19" s="307" t="s">
        <v>107</v>
      </c>
      <c r="B19" s="307"/>
      <c r="C19" s="87"/>
      <c r="D19" s="307"/>
      <c r="E19" s="307"/>
      <c r="F19" s="307"/>
      <c r="G19" s="86"/>
    </row>
    <row r="20" spans="1:7">
      <c r="A20" s="307" t="s">
        <v>108</v>
      </c>
      <c r="B20" s="307"/>
      <c r="C20" s="87"/>
      <c r="D20" s="307" t="s">
        <v>109</v>
      </c>
      <c r="E20" s="307"/>
      <c r="F20" s="307"/>
      <c r="G20" s="86">
        <v>0</v>
      </c>
    </row>
    <row r="21" spans="1:7">
      <c r="A21" s="307" t="s">
        <v>110</v>
      </c>
      <c r="B21" s="307"/>
      <c r="C21" s="86">
        <f>C17+C19+C20</f>
        <v>0</v>
      </c>
      <c r="D21" s="307" t="s">
        <v>111</v>
      </c>
      <c r="E21" s="307"/>
      <c r="F21" s="307"/>
      <c r="G21" s="86">
        <f>SUM(G13:G17,G20)</f>
        <v>0</v>
      </c>
    </row>
    <row r="22" spans="1:7">
      <c r="A22" s="307" t="s">
        <v>112</v>
      </c>
      <c r="B22" s="307"/>
      <c r="C22" s="307" t="s">
        <v>113</v>
      </c>
      <c r="D22" s="307"/>
      <c r="E22" s="307" t="s">
        <v>114</v>
      </c>
      <c r="F22" s="307"/>
      <c r="G22" s="307"/>
    </row>
    <row r="23" spans="1:7" ht="120" customHeight="1">
      <c r="A23" s="311"/>
      <c r="B23" s="312"/>
      <c r="C23" s="309"/>
      <c r="D23" s="309"/>
      <c r="E23" s="309"/>
      <c r="F23" s="309"/>
      <c r="G23" s="309"/>
    </row>
    <row r="24" spans="1:7">
      <c r="A24" s="307" t="s">
        <v>115</v>
      </c>
      <c r="B24" s="307"/>
      <c r="C24" s="88">
        <v>0</v>
      </c>
      <c r="D24" s="89" t="s">
        <v>116</v>
      </c>
      <c r="E24" s="308">
        <v>0</v>
      </c>
      <c r="F24" s="308"/>
      <c r="G24" s="308"/>
    </row>
    <row r="25" spans="1:7">
      <c r="A25" s="307" t="s">
        <v>115</v>
      </c>
      <c r="B25" s="307"/>
      <c r="C25" s="90">
        <v>0.15</v>
      </c>
      <c r="D25" s="89" t="s">
        <v>116</v>
      </c>
      <c r="E25" s="308">
        <v>0</v>
      </c>
      <c r="F25" s="308"/>
      <c r="G25" s="308"/>
    </row>
    <row r="26" spans="1:7">
      <c r="A26" s="310" t="s">
        <v>87</v>
      </c>
      <c r="B26" s="310"/>
      <c r="C26" s="90">
        <v>0.15</v>
      </c>
      <c r="D26" s="89" t="s">
        <v>116</v>
      </c>
      <c r="E26" s="308">
        <f>E25*0.15</f>
        <v>0</v>
      </c>
      <c r="F26" s="308"/>
      <c r="G26" s="308"/>
    </row>
    <row r="27" spans="1:7">
      <c r="A27" s="307" t="s">
        <v>115</v>
      </c>
      <c r="B27" s="307"/>
      <c r="C27" s="90">
        <v>0.21</v>
      </c>
      <c r="D27" s="89" t="s">
        <v>116</v>
      </c>
      <c r="E27" s="308">
        <f>C21+G21</f>
        <v>0</v>
      </c>
      <c r="F27" s="309"/>
      <c r="G27" s="309"/>
    </row>
    <row r="28" spans="1:7">
      <c r="A28" s="307" t="s">
        <v>87</v>
      </c>
      <c r="B28" s="307"/>
      <c r="C28" s="90">
        <v>0.21</v>
      </c>
      <c r="D28" s="89" t="s">
        <v>116</v>
      </c>
      <c r="E28" s="308">
        <f>E27*0.21</f>
        <v>0</v>
      </c>
      <c r="F28" s="309"/>
      <c r="G28" s="309"/>
    </row>
    <row r="29" spans="1:7">
      <c r="A29" s="310" t="s">
        <v>117</v>
      </c>
      <c r="B29" s="310"/>
      <c r="C29" s="310"/>
      <c r="D29" s="310"/>
      <c r="E29" s="308">
        <f>E24+E25+E26+E27+E28</f>
        <v>0</v>
      </c>
      <c r="F29" s="309"/>
      <c r="G29" s="309"/>
    </row>
  </sheetData>
  <mergeCells count="56">
    <mergeCell ref="A1:G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D6"/>
    <mergeCell ref="E6:G6"/>
    <mergeCell ref="A7:D7"/>
    <mergeCell ref="E7:G7"/>
    <mergeCell ref="A8:D8"/>
    <mergeCell ref="E8:G10"/>
    <mergeCell ref="A9:D9"/>
    <mergeCell ref="A10:D10"/>
    <mergeCell ref="A11:G11"/>
    <mergeCell ref="A12:C12"/>
    <mergeCell ref="D12:G12"/>
    <mergeCell ref="A13:A16"/>
    <mergeCell ref="D13:F13"/>
    <mergeCell ref="D14:F14"/>
    <mergeCell ref="D15:F15"/>
    <mergeCell ref="D16:F16"/>
    <mergeCell ref="A23:B23"/>
    <mergeCell ref="C23:D23"/>
    <mergeCell ref="E23:G23"/>
    <mergeCell ref="A17:B17"/>
    <mergeCell ref="D17:F17"/>
    <mergeCell ref="A18:G18"/>
    <mergeCell ref="A19:B19"/>
    <mergeCell ref="D19:F19"/>
    <mergeCell ref="A20:B20"/>
    <mergeCell ref="D20:F20"/>
    <mergeCell ref="A21:B21"/>
    <mergeCell ref="D21:F21"/>
    <mergeCell ref="A22:B22"/>
    <mergeCell ref="C22:D22"/>
    <mergeCell ref="E22:G22"/>
    <mergeCell ref="A24:B24"/>
    <mergeCell ref="E24:G24"/>
    <mergeCell ref="A25:B25"/>
    <mergeCell ref="E25:G25"/>
    <mergeCell ref="A26:B26"/>
    <mergeCell ref="E26:G26"/>
    <mergeCell ref="A27:B27"/>
    <mergeCell ref="E27:G27"/>
    <mergeCell ref="A28:B28"/>
    <mergeCell ref="E28:G28"/>
    <mergeCell ref="A29:D29"/>
    <mergeCell ref="E29:G29"/>
  </mergeCells>
  <pageMargins left="0.98425196850393704" right="0.59055118110236227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97"/>
  <sheetViews>
    <sheetView workbookViewId="0">
      <selection activeCell="E1" sqref="E1:I5"/>
    </sheetView>
  </sheetViews>
  <sheetFormatPr defaultRowHeight="15"/>
  <cols>
    <col min="1" max="1" width="4.28515625" style="3" customWidth="1"/>
    <col min="2" max="2" width="13.140625" style="3" customWidth="1"/>
    <col min="3" max="3" width="14" style="3" customWidth="1"/>
    <col min="4" max="4" width="42.85546875" style="3" customWidth="1"/>
    <col min="5" max="5" width="5.7109375" style="3" customWidth="1"/>
    <col min="6" max="6" width="8.5703125" style="3" customWidth="1"/>
    <col min="7" max="7" width="9.42578125" style="3" customWidth="1"/>
    <col min="8" max="8" width="13" style="3" customWidth="1"/>
    <col min="9" max="9" width="12.85546875" style="3" customWidth="1"/>
    <col min="10" max="10" width="8" style="3" customWidth="1"/>
    <col min="11" max="11" width="13.85546875" style="3" customWidth="1"/>
    <col min="12" max="12" width="14.42578125" style="3" customWidth="1"/>
    <col min="13" max="13" width="10.7109375" style="3" customWidth="1"/>
    <col min="14" max="16384" width="9.140625" style="3"/>
  </cols>
  <sheetData>
    <row r="1" spans="1:9" ht="15" customHeight="1">
      <c r="B1" s="4"/>
      <c r="C1" s="5" t="s">
        <v>198</v>
      </c>
      <c r="E1" s="360" t="s">
        <v>0</v>
      </c>
      <c r="F1" s="360"/>
      <c r="G1" s="360"/>
      <c r="H1" s="360"/>
      <c r="I1" s="7"/>
    </row>
    <row r="2" spans="1:9" ht="15" customHeight="1">
      <c r="B2" s="8"/>
      <c r="C2" s="9"/>
      <c r="E2" s="359" t="s">
        <v>389</v>
      </c>
      <c r="F2" s="359"/>
      <c r="G2" s="359"/>
      <c r="H2" s="359"/>
      <c r="I2" s="359"/>
    </row>
    <row r="3" spans="1:9" ht="15" customHeight="1">
      <c r="B3" s="8"/>
      <c r="C3" s="6"/>
      <c r="E3" s="261" t="s">
        <v>505</v>
      </c>
      <c r="F3" s="261"/>
      <c r="G3" s="261"/>
      <c r="H3" s="261"/>
      <c r="I3" s="179"/>
    </row>
    <row r="4" spans="1:9" ht="15" customHeight="1">
      <c r="B4" s="8"/>
      <c r="C4" s="6"/>
      <c r="E4" s="262" t="s">
        <v>506</v>
      </c>
      <c r="F4" s="262"/>
      <c r="G4" s="262"/>
      <c r="H4" s="262"/>
      <c r="I4" s="179"/>
    </row>
    <row r="5" spans="1:9">
      <c r="C5" s="107"/>
      <c r="E5" s="361" t="s">
        <v>507</v>
      </c>
      <c r="F5" s="361"/>
      <c r="G5" s="361"/>
      <c r="H5" s="361"/>
      <c r="I5" s="179"/>
    </row>
    <row r="6" spans="1:9" ht="15" customHeight="1">
      <c r="A6" s="12"/>
      <c r="B6" s="12"/>
      <c r="C6" s="6"/>
      <c r="D6" s="13"/>
      <c r="E6" s="262"/>
      <c r="F6" s="262"/>
      <c r="G6" s="262"/>
      <c r="H6" s="262"/>
      <c r="I6" s="178"/>
    </row>
    <row r="7" spans="1:9" ht="15" customHeight="1">
      <c r="A7" s="14"/>
      <c r="B7" s="14"/>
      <c r="C7"/>
      <c r="D7" s="15"/>
      <c r="E7" s="324"/>
      <c r="F7" s="324"/>
      <c r="G7" s="324"/>
      <c r="H7" s="324"/>
      <c r="I7" s="263"/>
    </row>
    <row r="8" spans="1:9">
      <c r="F8" s="17"/>
      <c r="G8" s="17"/>
      <c r="H8" s="17"/>
      <c r="I8" s="17"/>
    </row>
    <row r="9" spans="1:9">
      <c r="A9" s="13" t="s">
        <v>16</v>
      </c>
      <c r="C9" s="9" t="s">
        <v>504</v>
      </c>
    </row>
    <row r="10" spans="1:9">
      <c r="A10" s="13" t="s">
        <v>1</v>
      </c>
      <c r="C10" s="265" t="s">
        <v>496</v>
      </c>
    </row>
    <row r="11" spans="1:9" ht="15.75" thickBot="1">
      <c r="F11" s="362"/>
      <c r="G11" s="362"/>
      <c r="H11" s="362"/>
      <c r="I11" s="362"/>
    </row>
    <row r="12" spans="1:9" s="18" customFormat="1" ht="13.5" customHeight="1">
      <c r="A12" s="349" t="s">
        <v>3</v>
      </c>
      <c r="B12" s="349" t="s">
        <v>4</v>
      </c>
      <c r="C12" s="349"/>
      <c r="D12" s="349" t="s">
        <v>5</v>
      </c>
      <c r="E12" s="349" t="s">
        <v>6</v>
      </c>
      <c r="F12" s="349" t="s">
        <v>2</v>
      </c>
      <c r="G12" s="352" t="s">
        <v>11</v>
      </c>
      <c r="H12" s="355" t="s">
        <v>7</v>
      </c>
      <c r="I12" s="356"/>
    </row>
    <row r="13" spans="1:9" s="18" customFormat="1" ht="12" customHeight="1">
      <c r="A13" s="350"/>
      <c r="B13" s="350"/>
      <c r="C13" s="350"/>
      <c r="D13" s="350"/>
      <c r="E13" s="350"/>
      <c r="F13" s="350"/>
      <c r="G13" s="353"/>
      <c r="H13" s="357"/>
      <c r="I13" s="358"/>
    </row>
    <row r="14" spans="1:9" s="18" customFormat="1" ht="12.75">
      <c r="A14" s="351"/>
      <c r="B14" s="351"/>
      <c r="C14" s="351"/>
      <c r="D14" s="351"/>
      <c r="E14" s="351"/>
      <c r="F14" s="351"/>
      <c r="G14" s="354"/>
      <c r="H14" s="69" t="s">
        <v>8</v>
      </c>
      <c r="I14" s="69" t="s">
        <v>9</v>
      </c>
    </row>
    <row r="15" spans="1:9" s="25" customFormat="1" ht="13.5" thickBot="1">
      <c r="A15" s="281">
        <v>1</v>
      </c>
      <c r="B15" s="282">
        <v>2</v>
      </c>
      <c r="C15" s="283">
        <v>3</v>
      </c>
      <c r="D15" s="283">
        <v>4</v>
      </c>
      <c r="E15" s="284">
        <v>5</v>
      </c>
      <c r="F15" s="284">
        <v>6</v>
      </c>
      <c r="G15" s="285">
        <v>7</v>
      </c>
      <c r="H15" s="24">
        <v>8</v>
      </c>
      <c r="I15" s="24">
        <v>9</v>
      </c>
    </row>
    <row r="16" spans="1:9" s="33" customFormat="1" ht="15.75">
      <c r="A16" s="279"/>
      <c r="B16" s="27"/>
      <c r="C16" s="28"/>
      <c r="D16" s="29"/>
      <c r="E16" s="30"/>
      <c r="F16" s="30"/>
      <c r="G16" s="31"/>
      <c r="H16" s="32"/>
      <c r="I16" s="32"/>
    </row>
    <row r="17" spans="1:15">
      <c r="A17" s="276"/>
      <c r="B17" s="35"/>
      <c r="C17" s="277" t="s">
        <v>19</v>
      </c>
      <c r="D17" s="36" t="s">
        <v>22</v>
      </c>
      <c r="E17" s="1"/>
      <c r="F17" s="1"/>
      <c r="G17" s="37"/>
      <c r="H17" s="38"/>
      <c r="I17" s="38"/>
      <c r="J17" s="39"/>
      <c r="K17" s="40"/>
      <c r="L17" s="41"/>
      <c r="M17" s="41"/>
      <c r="N17" s="41"/>
      <c r="O17" s="41"/>
    </row>
    <row r="18" spans="1:15">
      <c r="A18" s="276"/>
      <c r="B18" s="35"/>
      <c r="C18" s="277"/>
      <c r="D18" s="75" t="s">
        <v>199</v>
      </c>
      <c r="E18" s="1"/>
      <c r="F18" s="1"/>
      <c r="G18" s="37"/>
      <c r="H18" s="38"/>
      <c r="I18" s="38"/>
      <c r="J18" s="39"/>
      <c r="K18" s="40"/>
      <c r="L18" s="41"/>
      <c r="M18" s="41"/>
      <c r="N18" s="41"/>
      <c r="O18" s="41"/>
    </row>
    <row r="19" spans="1:15">
      <c r="A19" s="277">
        <v>1</v>
      </c>
      <c r="B19" s="43"/>
      <c r="C19" s="277"/>
      <c r="D19" s="42" t="s">
        <v>200</v>
      </c>
      <c r="E19" s="70" t="s">
        <v>203</v>
      </c>
      <c r="F19" s="70">
        <v>0</v>
      </c>
      <c r="G19" s="71"/>
      <c r="H19" s="38"/>
      <c r="I19" s="38"/>
      <c r="J19" s="39"/>
      <c r="K19" s="45"/>
      <c r="L19" s="45"/>
      <c r="M19" s="41"/>
      <c r="N19" s="41"/>
      <c r="O19" s="41"/>
    </row>
    <row r="20" spans="1:15">
      <c r="A20" s="276"/>
      <c r="B20" s="35"/>
      <c r="C20" s="277" t="s">
        <v>20</v>
      </c>
      <c r="D20" s="36" t="s">
        <v>24</v>
      </c>
      <c r="E20" s="1"/>
      <c r="F20" s="1"/>
      <c r="G20" s="37"/>
      <c r="H20" s="38"/>
      <c r="I20" s="38"/>
      <c r="J20" s="39"/>
      <c r="K20" s="41"/>
      <c r="L20" s="41"/>
      <c r="M20" s="41"/>
      <c r="N20" s="41"/>
      <c r="O20" s="41"/>
    </row>
    <row r="21" spans="1:15" ht="16.5">
      <c r="A21" s="277">
        <v>2</v>
      </c>
      <c r="B21" s="43"/>
      <c r="C21" s="277"/>
      <c r="D21" s="42" t="s">
        <v>315</v>
      </c>
      <c r="E21" s="228" t="s">
        <v>201</v>
      </c>
      <c r="F21" s="1">
        <v>103</v>
      </c>
      <c r="G21" s="38"/>
      <c r="H21" s="38"/>
      <c r="I21" s="38"/>
      <c r="J21" s="39"/>
      <c r="K21" s="45"/>
      <c r="L21" s="45"/>
      <c r="M21" s="41"/>
      <c r="N21" s="41"/>
      <c r="O21" s="41"/>
    </row>
    <row r="22" spans="1:15" ht="17.25" customHeight="1">
      <c r="A22" s="277">
        <v>3</v>
      </c>
      <c r="B22" s="43"/>
      <c r="C22" s="277"/>
      <c r="D22" s="42" t="s">
        <v>316</v>
      </c>
      <c r="E22" s="228" t="s">
        <v>201</v>
      </c>
      <c r="F22" s="1">
        <v>103</v>
      </c>
      <c r="G22" s="38"/>
      <c r="H22" s="38"/>
      <c r="I22" s="38"/>
      <c r="J22" s="39"/>
      <c r="K22" s="45"/>
      <c r="L22" s="45"/>
      <c r="M22" s="41"/>
      <c r="N22" s="41"/>
      <c r="O22" s="41"/>
    </row>
    <row r="23" spans="1:15">
      <c r="A23" s="277">
        <v>4</v>
      </c>
      <c r="B23" s="43"/>
      <c r="C23" s="277"/>
      <c r="D23" s="42" t="s">
        <v>391</v>
      </c>
      <c r="E23" s="1" t="s">
        <v>212</v>
      </c>
      <c r="F23" s="1">
        <v>1</v>
      </c>
      <c r="G23" s="38"/>
      <c r="H23" s="38"/>
      <c r="I23" s="38"/>
      <c r="J23" s="39"/>
      <c r="K23" s="45"/>
      <c r="L23" s="45"/>
      <c r="M23" s="41"/>
      <c r="N23" s="41"/>
      <c r="O23" s="41"/>
    </row>
    <row r="24" spans="1:15">
      <c r="A24" s="277"/>
      <c r="B24" s="43"/>
      <c r="C24" s="277"/>
      <c r="D24" s="42"/>
      <c r="E24" s="1"/>
      <c r="F24" s="1"/>
      <c r="G24" s="38"/>
      <c r="H24" s="38"/>
      <c r="I24" s="38"/>
      <c r="J24" s="39"/>
      <c r="K24" s="45"/>
      <c r="L24" s="45"/>
      <c r="M24" s="41"/>
      <c r="N24" s="41"/>
      <c r="O24" s="41"/>
    </row>
    <row r="25" spans="1:15">
      <c r="A25" s="276"/>
      <c r="B25" s="35"/>
      <c r="C25" s="277" t="s">
        <v>35</v>
      </c>
      <c r="D25" s="75" t="s">
        <v>202</v>
      </c>
      <c r="E25" s="1"/>
      <c r="F25" s="1"/>
      <c r="G25" s="37"/>
      <c r="H25" s="38"/>
      <c r="I25" s="38"/>
      <c r="J25" s="39"/>
      <c r="K25" s="40"/>
      <c r="L25" s="41"/>
      <c r="M25" s="41"/>
      <c r="N25" s="41"/>
      <c r="O25" s="41"/>
    </row>
    <row r="26" spans="1:15" ht="25.5">
      <c r="A26" s="276">
        <v>5</v>
      </c>
      <c r="B26" s="35"/>
      <c r="C26" s="277"/>
      <c r="D26" s="42" t="s">
        <v>311</v>
      </c>
      <c r="E26" s="1" t="s">
        <v>18</v>
      </c>
      <c r="F26" s="1">
        <v>2</v>
      </c>
      <c r="G26" s="37"/>
      <c r="H26" s="38"/>
      <c r="I26" s="38"/>
      <c r="J26" s="41"/>
      <c r="K26" s="40"/>
      <c r="L26" s="41"/>
      <c r="M26" s="41"/>
      <c r="N26" s="41"/>
      <c r="O26" s="41"/>
    </row>
    <row r="27" spans="1:15" ht="25.5">
      <c r="A27" s="276">
        <v>6</v>
      </c>
      <c r="B27" s="35"/>
      <c r="C27" s="277"/>
      <c r="D27" s="42" t="s">
        <v>489</v>
      </c>
      <c r="E27" s="1" t="s">
        <v>18</v>
      </c>
      <c r="F27" s="1">
        <v>1</v>
      </c>
      <c r="G27" s="37"/>
      <c r="H27" s="38"/>
      <c r="I27" s="38"/>
      <c r="J27" s="41"/>
      <c r="K27" s="40"/>
      <c r="L27" s="41"/>
      <c r="M27" s="41"/>
      <c r="N27" s="41"/>
      <c r="O27" s="41"/>
    </row>
    <row r="28" spans="1:15">
      <c r="A28" s="277"/>
      <c r="B28" s="77"/>
      <c r="C28" s="286"/>
      <c r="D28" s="75"/>
      <c r="E28" s="79"/>
      <c r="F28" s="80"/>
      <c r="G28" s="38"/>
      <c r="H28" s="74"/>
      <c r="I28" s="38"/>
      <c r="J28" s="100"/>
      <c r="K28" s="45"/>
      <c r="L28" s="41"/>
    </row>
    <row r="29" spans="1:15">
      <c r="A29" s="276"/>
      <c r="B29" s="35"/>
      <c r="C29" s="277" t="s">
        <v>241</v>
      </c>
      <c r="D29" s="36" t="s">
        <v>25</v>
      </c>
      <c r="E29" s="1"/>
      <c r="F29" s="1"/>
      <c r="G29" s="37"/>
      <c r="H29" s="38"/>
      <c r="I29" s="38"/>
      <c r="J29" s="39"/>
      <c r="K29" s="41"/>
      <c r="L29" s="41"/>
      <c r="M29" s="41"/>
      <c r="N29" s="41"/>
      <c r="O29" s="41"/>
    </row>
    <row r="30" spans="1:15" ht="15" customHeight="1">
      <c r="A30" s="277">
        <v>7</v>
      </c>
      <c r="B30" s="43"/>
      <c r="C30" s="277"/>
      <c r="D30" s="42" t="s">
        <v>26</v>
      </c>
      <c r="E30" s="1" t="s">
        <v>23</v>
      </c>
      <c r="F30" s="1">
        <v>1</v>
      </c>
      <c r="G30" s="38"/>
      <c r="H30" s="38"/>
      <c r="I30" s="38"/>
      <c r="J30" s="39"/>
      <c r="K30" s="45"/>
      <c r="L30" s="45"/>
      <c r="M30" s="41"/>
      <c r="N30" s="41"/>
      <c r="O30" s="41"/>
    </row>
    <row r="31" spans="1:15" ht="15.75" thickBot="1">
      <c r="A31" s="277">
        <v>8</v>
      </c>
      <c r="B31" s="43"/>
      <c r="C31" s="277"/>
      <c r="D31" s="42" t="s">
        <v>66</v>
      </c>
      <c r="E31" s="1" t="s">
        <v>23</v>
      </c>
      <c r="F31" s="1">
        <v>1</v>
      </c>
      <c r="G31" s="38"/>
      <c r="H31" s="38"/>
      <c r="I31" s="38"/>
      <c r="J31" s="39"/>
      <c r="K31" s="45"/>
      <c r="L31" s="45"/>
      <c r="M31" s="41"/>
      <c r="N31" s="41"/>
      <c r="O31" s="41"/>
    </row>
    <row r="32" spans="1:15" ht="15.75" thickBot="1">
      <c r="A32" s="277"/>
      <c r="B32" s="43"/>
      <c r="C32" s="277"/>
      <c r="D32" s="42"/>
      <c r="E32" s="70"/>
      <c r="F32" s="70"/>
      <c r="G32" s="71"/>
      <c r="H32" s="38"/>
      <c r="I32" s="101"/>
      <c r="J32" s="39"/>
      <c r="K32" s="45"/>
      <c r="L32" s="73"/>
      <c r="M32" s="41"/>
      <c r="N32" s="41"/>
      <c r="O32" s="41"/>
    </row>
    <row r="33" spans="1:15" ht="15.75" thickBot="1">
      <c r="A33" s="277"/>
      <c r="B33" s="43"/>
      <c r="C33" s="277"/>
      <c r="D33" s="42"/>
      <c r="E33" s="1"/>
      <c r="F33" s="1"/>
      <c r="G33" s="78"/>
      <c r="H33" s="102"/>
      <c r="I33" s="38"/>
      <c r="J33" s="41"/>
      <c r="K33" s="82"/>
      <c r="L33" s="45"/>
      <c r="M33" s="41"/>
      <c r="N33" s="41"/>
      <c r="O33" s="41"/>
    </row>
    <row r="34" spans="1:15">
      <c r="A34" s="277"/>
      <c r="B34" s="43"/>
      <c r="C34" s="277" t="s">
        <v>242</v>
      </c>
      <c r="D34" s="75" t="s">
        <v>28</v>
      </c>
      <c r="E34" s="1"/>
      <c r="F34" s="1"/>
      <c r="G34" s="38"/>
      <c r="H34" s="38"/>
      <c r="I34" s="38"/>
      <c r="J34" s="39"/>
      <c r="K34" s="41"/>
      <c r="L34" s="76"/>
      <c r="M34" s="41"/>
      <c r="N34" s="41"/>
      <c r="O34" s="41"/>
    </row>
    <row r="35" spans="1:15">
      <c r="A35" s="277"/>
      <c r="B35" s="43"/>
      <c r="C35" s="277"/>
      <c r="D35" s="75" t="s">
        <v>312</v>
      </c>
      <c r="E35" s="1"/>
      <c r="F35" s="1"/>
      <c r="G35" s="38"/>
      <c r="H35" s="38"/>
      <c r="I35" s="38"/>
      <c r="J35" s="39"/>
      <c r="K35" s="41"/>
      <c r="L35" s="76"/>
      <c r="M35" s="41"/>
      <c r="N35" s="41"/>
      <c r="O35" s="41"/>
    </row>
    <row r="36" spans="1:15" ht="25.5">
      <c r="A36" s="277">
        <v>9</v>
      </c>
      <c r="B36" s="43"/>
      <c r="C36" s="277"/>
      <c r="D36" s="42" t="s">
        <v>399</v>
      </c>
      <c r="E36" s="1" t="s">
        <v>118</v>
      </c>
      <c r="F36" s="1">
        <v>16</v>
      </c>
      <c r="G36" s="38"/>
      <c r="H36" s="38"/>
      <c r="I36" s="38"/>
      <c r="J36" s="39"/>
      <c r="K36" s="41"/>
      <c r="L36" s="76"/>
      <c r="M36" s="41"/>
      <c r="N36" s="41"/>
      <c r="O36" s="41"/>
    </row>
    <row r="37" spans="1:15" ht="16.5">
      <c r="A37" s="277">
        <v>10</v>
      </c>
      <c r="B37" s="43"/>
      <c r="C37" s="277"/>
      <c r="D37" s="42" t="s">
        <v>392</v>
      </c>
      <c r="E37" s="1" t="s">
        <v>118</v>
      </c>
      <c r="F37" s="1">
        <v>103</v>
      </c>
      <c r="G37" s="38"/>
      <c r="H37" s="38"/>
      <c r="I37" s="38"/>
      <c r="J37" s="39"/>
      <c r="K37" s="41"/>
      <c r="L37" s="76"/>
      <c r="M37" s="41"/>
      <c r="N37" s="41"/>
      <c r="O37" s="41"/>
    </row>
    <row r="38" spans="1:15">
      <c r="A38" s="277"/>
      <c r="B38" s="43"/>
      <c r="C38" s="277"/>
      <c r="D38" s="75" t="s">
        <v>33</v>
      </c>
      <c r="E38" s="180"/>
      <c r="F38" s="1"/>
      <c r="G38" s="78"/>
      <c r="H38" s="38"/>
      <c r="I38" s="38"/>
      <c r="J38" s="41"/>
      <c r="K38" s="41"/>
      <c r="L38" s="76"/>
      <c r="M38" s="41"/>
      <c r="N38" s="41"/>
      <c r="O38" s="41"/>
    </row>
    <row r="39" spans="1:15" ht="25.5">
      <c r="A39" s="277">
        <v>11</v>
      </c>
      <c r="B39" s="43"/>
      <c r="C39" s="277"/>
      <c r="D39" s="42" t="s">
        <v>393</v>
      </c>
      <c r="E39" s="207" t="s">
        <v>356</v>
      </c>
      <c r="F39" s="1">
        <v>103</v>
      </c>
      <c r="G39" s="78"/>
      <c r="H39" s="38"/>
      <c r="I39" s="38"/>
      <c r="J39" s="41"/>
      <c r="K39" s="41"/>
      <c r="L39" s="76"/>
      <c r="M39" s="41"/>
      <c r="N39" s="41"/>
      <c r="O39" s="41"/>
    </row>
    <row r="40" spans="1:15" s="182" customFormat="1">
      <c r="A40" s="277"/>
      <c r="B40" s="43"/>
      <c r="C40" s="287"/>
      <c r="D40" s="208"/>
      <c r="E40" s="229"/>
      <c r="F40" s="209"/>
      <c r="G40" s="195"/>
      <c r="H40" s="38"/>
      <c r="I40" s="38"/>
      <c r="J40" s="41"/>
      <c r="K40" s="181"/>
      <c r="L40" s="181"/>
      <c r="M40" s="181"/>
      <c r="N40" s="181"/>
      <c r="O40" s="181"/>
    </row>
    <row r="41" spans="1:15">
      <c r="A41" s="277">
        <v>12</v>
      </c>
      <c r="B41" s="43"/>
      <c r="C41" s="287">
        <v>1</v>
      </c>
      <c r="D41" s="42" t="s">
        <v>333</v>
      </c>
      <c r="E41" s="1" t="s">
        <v>18</v>
      </c>
      <c r="F41" s="1">
        <v>1</v>
      </c>
      <c r="G41" s="38"/>
      <c r="H41" s="38"/>
      <c r="I41" s="38"/>
      <c r="J41" s="39"/>
      <c r="K41" s="41"/>
      <c r="L41" s="76"/>
      <c r="M41" s="41"/>
      <c r="N41" s="41"/>
      <c r="O41" s="41"/>
    </row>
    <row r="42" spans="1:15">
      <c r="A42" s="277">
        <v>13</v>
      </c>
      <c r="B42" s="43"/>
      <c r="C42" s="287">
        <v>1</v>
      </c>
      <c r="D42" s="42" t="s">
        <v>492</v>
      </c>
      <c r="E42" s="1" t="s">
        <v>18</v>
      </c>
      <c r="F42" s="1">
        <v>1</v>
      </c>
      <c r="G42" s="38"/>
      <c r="H42" s="38"/>
      <c r="I42" s="38"/>
      <c r="J42" s="39"/>
      <c r="K42" s="41"/>
      <c r="L42" s="76"/>
      <c r="M42" s="41"/>
      <c r="N42" s="41"/>
      <c r="O42" s="41"/>
    </row>
    <row r="43" spans="1:15">
      <c r="A43" s="277">
        <v>14</v>
      </c>
      <c r="B43" s="43" t="s">
        <v>331</v>
      </c>
      <c r="C43" s="287">
        <v>4</v>
      </c>
      <c r="D43" s="42" t="s">
        <v>332</v>
      </c>
      <c r="E43" s="1" t="s">
        <v>18</v>
      </c>
      <c r="F43" s="1">
        <v>1</v>
      </c>
      <c r="G43" s="38"/>
      <c r="H43" s="38"/>
      <c r="I43" s="38"/>
      <c r="J43" s="39"/>
      <c r="K43" s="41"/>
      <c r="L43" s="76"/>
      <c r="M43" s="41"/>
      <c r="N43" s="41"/>
      <c r="O43" s="41"/>
    </row>
    <row r="44" spans="1:15" ht="22.5" customHeight="1">
      <c r="A44" s="277">
        <v>15</v>
      </c>
      <c r="B44" s="43" t="s">
        <v>331</v>
      </c>
      <c r="C44" s="287">
        <v>6</v>
      </c>
      <c r="D44" s="234" t="s">
        <v>31</v>
      </c>
      <c r="E44" s="1" t="s">
        <v>18</v>
      </c>
      <c r="F44" s="1">
        <v>1</v>
      </c>
      <c r="G44" s="38"/>
      <c r="H44" s="38"/>
      <c r="I44" s="38"/>
      <c r="J44" s="39"/>
      <c r="K44" s="41"/>
      <c r="L44" s="76"/>
      <c r="M44" s="41"/>
      <c r="N44" s="41"/>
      <c r="O44" s="41"/>
    </row>
    <row r="45" spans="1:15" ht="15" customHeight="1">
      <c r="A45" s="277">
        <v>16</v>
      </c>
      <c r="B45" s="43" t="s">
        <v>331</v>
      </c>
      <c r="C45" s="288">
        <v>6</v>
      </c>
      <c r="D45" s="234" t="s">
        <v>478</v>
      </c>
      <c r="E45" s="1" t="s">
        <v>18</v>
      </c>
      <c r="F45" s="1">
        <v>1</v>
      </c>
      <c r="G45" s="38"/>
      <c r="H45" s="38"/>
      <c r="I45" s="38"/>
      <c r="J45" s="39"/>
      <c r="K45" s="40"/>
      <c r="L45" s="41"/>
      <c r="M45" s="41"/>
      <c r="N45" s="41"/>
      <c r="O45" s="41"/>
    </row>
    <row r="46" spans="1:15" ht="22.5" customHeight="1">
      <c r="A46" s="277">
        <v>17</v>
      </c>
      <c r="B46" s="43" t="s">
        <v>331</v>
      </c>
      <c r="C46" s="287">
        <v>8</v>
      </c>
      <c r="D46" s="234" t="s">
        <v>83</v>
      </c>
      <c r="E46" s="1" t="s">
        <v>18</v>
      </c>
      <c r="F46" s="1">
        <v>1</v>
      </c>
      <c r="G46" s="38"/>
      <c r="H46" s="38"/>
      <c r="I46" s="38"/>
      <c r="J46" s="39"/>
      <c r="K46" s="41"/>
      <c r="L46" s="76"/>
      <c r="M46" s="41"/>
      <c r="N46" s="41"/>
      <c r="O46" s="41"/>
    </row>
    <row r="47" spans="1:15" ht="30.75" customHeight="1">
      <c r="A47" s="277">
        <v>18</v>
      </c>
      <c r="B47" s="43" t="s">
        <v>331</v>
      </c>
      <c r="C47" s="288">
        <v>8</v>
      </c>
      <c r="D47" s="234" t="s">
        <v>479</v>
      </c>
      <c r="E47" s="1" t="s">
        <v>18</v>
      </c>
      <c r="F47" s="1">
        <v>1</v>
      </c>
      <c r="G47" s="38"/>
      <c r="H47" s="38"/>
      <c r="I47" s="38"/>
      <c r="J47" s="39"/>
      <c r="K47" s="40"/>
      <c r="L47" s="41"/>
      <c r="M47" s="41"/>
      <c r="N47" s="41"/>
      <c r="O47" s="41"/>
    </row>
    <row r="48" spans="1:15" ht="13.5" customHeight="1">
      <c r="A48" s="277"/>
      <c r="B48" s="43"/>
      <c r="C48" s="288"/>
      <c r="D48" s="234"/>
      <c r="E48" s="1"/>
      <c r="F48" s="1"/>
      <c r="G48" s="38"/>
      <c r="H48" s="38"/>
      <c r="I48" s="38"/>
      <c r="J48" s="39"/>
      <c r="K48" s="40"/>
      <c r="L48" s="41"/>
      <c r="M48" s="41"/>
      <c r="N48" s="41"/>
      <c r="O48" s="41"/>
    </row>
    <row r="49" spans="1:15">
      <c r="A49" s="277"/>
      <c r="B49" s="43"/>
      <c r="C49" s="287">
        <v>9</v>
      </c>
      <c r="D49" s="75" t="s">
        <v>313</v>
      </c>
      <c r="E49" s="1"/>
      <c r="F49" s="1"/>
      <c r="G49" s="38"/>
      <c r="H49" s="38"/>
      <c r="I49" s="38"/>
      <c r="J49" s="39"/>
      <c r="K49" s="41"/>
      <c r="L49" s="76"/>
      <c r="M49" s="41"/>
      <c r="N49" s="41"/>
      <c r="O49" s="41"/>
    </row>
    <row r="50" spans="1:15">
      <c r="A50" s="277">
        <v>19</v>
      </c>
      <c r="B50" s="43"/>
      <c r="C50" s="277"/>
      <c r="D50" s="42" t="s">
        <v>314</v>
      </c>
      <c r="E50" s="1" t="s">
        <v>18</v>
      </c>
      <c r="F50" s="1">
        <v>1</v>
      </c>
      <c r="G50" s="38"/>
      <c r="H50" s="38"/>
      <c r="I50" s="38"/>
      <c r="J50" s="39"/>
      <c r="K50" s="41"/>
      <c r="L50" s="76"/>
      <c r="M50" s="41"/>
      <c r="N50" s="41"/>
      <c r="O50" s="41"/>
    </row>
    <row r="51" spans="1:15">
      <c r="A51" s="277"/>
      <c r="B51" s="43"/>
      <c r="C51" s="277"/>
      <c r="D51" s="75" t="s">
        <v>33</v>
      </c>
      <c r="E51" s="1"/>
      <c r="F51" s="1"/>
      <c r="G51" s="38"/>
      <c r="H51" s="38"/>
      <c r="I51" s="38"/>
      <c r="J51" s="39"/>
      <c r="K51" s="41"/>
      <c r="L51" s="76"/>
      <c r="M51" s="41"/>
      <c r="N51" s="41"/>
      <c r="O51" s="41"/>
    </row>
    <row r="52" spans="1:15" ht="25.5">
      <c r="A52" s="277">
        <v>20</v>
      </c>
      <c r="B52" s="43"/>
      <c r="C52" s="277"/>
      <c r="D52" s="42" t="s">
        <v>394</v>
      </c>
      <c r="E52" s="1" t="s">
        <v>18</v>
      </c>
      <c r="F52" s="1">
        <v>1</v>
      </c>
      <c r="G52" s="38"/>
      <c r="H52" s="38"/>
      <c r="I52" s="38"/>
      <c r="J52" s="39"/>
      <c r="K52" s="41"/>
      <c r="L52" s="76"/>
      <c r="M52" s="41"/>
      <c r="N52" s="41"/>
      <c r="O52" s="41"/>
    </row>
    <row r="53" spans="1:15" ht="15.75" customHeight="1">
      <c r="A53" s="277">
        <v>21</v>
      </c>
      <c r="B53" s="43"/>
      <c r="C53" s="287">
        <v>10</v>
      </c>
      <c r="D53" s="42" t="s">
        <v>216</v>
      </c>
      <c r="E53" s="1" t="s">
        <v>18</v>
      </c>
      <c r="F53" s="1">
        <v>1</v>
      </c>
      <c r="G53" s="38"/>
      <c r="H53" s="38"/>
      <c r="I53" s="38"/>
      <c r="J53" s="39"/>
      <c r="K53" s="41"/>
      <c r="L53" s="76"/>
      <c r="M53" s="41"/>
      <c r="N53" s="41"/>
      <c r="O53" s="41"/>
    </row>
    <row r="54" spans="1:15">
      <c r="A54" s="277">
        <v>22</v>
      </c>
      <c r="B54" s="77"/>
      <c r="C54" s="288">
        <v>10</v>
      </c>
      <c r="D54" s="42" t="s">
        <v>494</v>
      </c>
      <c r="E54" s="1" t="s">
        <v>18</v>
      </c>
      <c r="F54" s="1">
        <v>1</v>
      </c>
      <c r="G54" s="38"/>
      <c r="H54" s="38"/>
      <c r="I54" s="38"/>
      <c r="J54" s="39"/>
      <c r="K54" s="40"/>
      <c r="L54" s="41"/>
      <c r="M54" s="41"/>
      <c r="N54" s="41"/>
      <c r="O54" s="41"/>
    </row>
    <row r="55" spans="1:15" ht="25.5">
      <c r="A55" s="277">
        <v>23</v>
      </c>
      <c r="B55" s="43"/>
      <c r="C55" s="287">
        <v>11</v>
      </c>
      <c r="D55" s="42" t="s">
        <v>395</v>
      </c>
      <c r="E55" s="1" t="s">
        <v>18</v>
      </c>
      <c r="F55" s="1">
        <v>1</v>
      </c>
      <c r="G55" s="38"/>
      <c r="H55" s="38"/>
      <c r="I55" s="38"/>
      <c r="J55" s="39"/>
      <c r="K55" s="41"/>
      <c r="L55" s="76"/>
      <c r="M55" s="41"/>
      <c r="N55" s="41"/>
      <c r="O55" s="41"/>
    </row>
    <row r="56" spans="1:15" s="233" customFormat="1" ht="25.5">
      <c r="A56" s="277">
        <v>24</v>
      </c>
      <c r="B56" s="77"/>
      <c r="C56" s="289"/>
      <c r="D56" s="234" t="s">
        <v>480</v>
      </c>
      <c r="E56" s="79" t="s">
        <v>18</v>
      </c>
      <c r="F56" s="80">
        <v>1</v>
      </c>
      <c r="G56" s="230"/>
      <c r="H56" s="230"/>
      <c r="I56" s="230"/>
      <c r="J56" s="235"/>
      <c r="K56" s="235"/>
      <c r="L56" s="232"/>
    </row>
    <row r="57" spans="1:15" s="233" customFormat="1" ht="25.5">
      <c r="A57" s="277">
        <v>25</v>
      </c>
      <c r="B57" s="77"/>
      <c r="C57" s="289"/>
      <c r="D57" s="234" t="s">
        <v>481</v>
      </c>
      <c r="E57" s="79" t="s">
        <v>18</v>
      </c>
      <c r="F57" s="80">
        <v>2</v>
      </c>
      <c r="G57" s="230"/>
      <c r="H57" s="230"/>
      <c r="I57" s="230"/>
      <c r="J57" s="235"/>
      <c r="K57" s="235"/>
      <c r="L57" s="232"/>
    </row>
    <row r="58" spans="1:15">
      <c r="A58" s="277">
        <v>26</v>
      </c>
      <c r="B58" s="43"/>
      <c r="C58" s="287">
        <v>12</v>
      </c>
      <c r="D58" s="42" t="s">
        <v>328</v>
      </c>
      <c r="E58" s="1" t="s">
        <v>18</v>
      </c>
      <c r="F58" s="1">
        <v>1</v>
      </c>
      <c r="G58" s="38"/>
      <c r="H58" s="38"/>
      <c r="I58" s="38"/>
      <c r="J58" s="39"/>
      <c r="K58" s="41"/>
      <c r="L58" s="76"/>
      <c r="M58" s="41"/>
      <c r="N58" s="41"/>
      <c r="O58" s="41"/>
    </row>
    <row r="59" spans="1:15">
      <c r="A59" s="277">
        <v>27</v>
      </c>
      <c r="B59" s="43"/>
      <c r="C59" s="287">
        <v>12</v>
      </c>
      <c r="D59" s="42" t="s">
        <v>396</v>
      </c>
      <c r="E59" s="1" t="s">
        <v>18</v>
      </c>
      <c r="F59" s="1">
        <v>1</v>
      </c>
      <c r="G59" s="38"/>
      <c r="H59" s="38"/>
      <c r="I59" s="38"/>
      <c r="J59" s="39"/>
      <c r="K59" s="41"/>
      <c r="L59" s="76"/>
      <c r="M59" s="41"/>
      <c r="N59" s="41"/>
      <c r="O59" s="41"/>
    </row>
    <row r="60" spans="1:15">
      <c r="A60" s="277">
        <v>28</v>
      </c>
      <c r="B60" s="43"/>
      <c r="C60" s="287">
        <v>13</v>
      </c>
      <c r="D60" s="42" t="s">
        <v>327</v>
      </c>
      <c r="E60" s="1" t="s">
        <v>18</v>
      </c>
      <c r="F60" s="1">
        <v>2</v>
      </c>
      <c r="G60" s="38"/>
      <c r="H60" s="38"/>
      <c r="I60" s="38"/>
      <c r="J60" s="39"/>
      <c r="K60" s="41"/>
      <c r="L60" s="76"/>
      <c r="M60" s="41"/>
      <c r="N60" s="41"/>
      <c r="O60" s="41"/>
    </row>
    <row r="61" spans="1:15">
      <c r="A61" s="277">
        <v>29</v>
      </c>
      <c r="B61" s="43"/>
      <c r="C61" s="287">
        <v>13</v>
      </c>
      <c r="D61" s="42" t="s">
        <v>476</v>
      </c>
      <c r="E61" s="1" t="s">
        <v>18</v>
      </c>
      <c r="F61" s="1">
        <v>1</v>
      </c>
      <c r="G61" s="38"/>
      <c r="H61" s="38"/>
      <c r="I61" s="38"/>
      <c r="J61" s="39"/>
      <c r="K61" s="41"/>
      <c r="L61" s="76"/>
      <c r="M61" s="41"/>
      <c r="N61" s="41"/>
      <c r="O61" s="41"/>
    </row>
    <row r="62" spans="1:15">
      <c r="A62" s="277">
        <v>30</v>
      </c>
      <c r="B62" s="43"/>
      <c r="C62" s="287">
        <v>14</v>
      </c>
      <c r="D62" s="42" t="s">
        <v>327</v>
      </c>
      <c r="E62" s="1" t="s">
        <v>18</v>
      </c>
      <c r="F62" s="1">
        <v>1</v>
      </c>
      <c r="G62" s="38"/>
      <c r="H62" s="38"/>
      <c r="I62" s="38"/>
      <c r="J62" s="39"/>
      <c r="K62" s="41"/>
      <c r="L62" s="76"/>
      <c r="M62" s="41"/>
      <c r="N62" s="41"/>
      <c r="O62" s="41"/>
    </row>
    <row r="63" spans="1:15">
      <c r="A63" s="277">
        <v>31</v>
      </c>
      <c r="B63" s="43"/>
      <c r="C63" s="287">
        <v>14</v>
      </c>
      <c r="D63" s="42" t="s">
        <v>477</v>
      </c>
      <c r="E63" s="1" t="s">
        <v>18</v>
      </c>
      <c r="F63" s="1">
        <v>1</v>
      </c>
      <c r="G63" s="38"/>
      <c r="H63" s="38"/>
      <c r="I63" s="38"/>
      <c r="J63" s="39"/>
      <c r="K63" s="41"/>
      <c r="L63" s="76"/>
      <c r="M63" s="41"/>
      <c r="N63" s="41"/>
      <c r="O63" s="41"/>
    </row>
    <row r="64" spans="1:15">
      <c r="A64" s="277">
        <v>32</v>
      </c>
      <c r="B64" s="43"/>
      <c r="C64" s="287">
        <v>15</v>
      </c>
      <c r="D64" s="42" t="s">
        <v>325</v>
      </c>
      <c r="E64" s="1" t="s">
        <v>18</v>
      </c>
      <c r="F64" s="1">
        <v>3</v>
      </c>
      <c r="G64" s="38"/>
      <c r="H64" s="38"/>
      <c r="I64" s="38"/>
      <c r="J64" s="39"/>
      <c r="K64" s="41"/>
      <c r="L64" s="76"/>
      <c r="M64" s="41"/>
      <c r="N64" s="41"/>
      <c r="O64" s="41"/>
    </row>
    <row r="65" spans="1:15">
      <c r="A65" s="277">
        <v>33</v>
      </c>
      <c r="B65" s="43"/>
      <c r="C65" s="287">
        <v>15</v>
      </c>
      <c r="D65" s="42" t="s">
        <v>326</v>
      </c>
      <c r="E65" s="1" t="s">
        <v>18</v>
      </c>
      <c r="F65" s="1">
        <v>3</v>
      </c>
      <c r="G65" s="38"/>
      <c r="H65" s="38"/>
      <c r="I65" s="38"/>
      <c r="J65" s="39"/>
      <c r="K65" s="41"/>
      <c r="L65" s="76"/>
      <c r="M65" s="41"/>
      <c r="N65" s="41"/>
      <c r="O65" s="41"/>
    </row>
    <row r="66" spans="1:15">
      <c r="A66" s="277"/>
      <c r="B66" s="43"/>
      <c r="C66" s="287"/>
      <c r="D66" s="42"/>
      <c r="E66" s="1"/>
      <c r="F66" s="1"/>
      <c r="G66" s="38"/>
      <c r="H66" s="38"/>
      <c r="I66" s="38"/>
      <c r="J66" s="39"/>
      <c r="K66" s="41"/>
      <c r="L66" s="76"/>
      <c r="M66" s="41"/>
      <c r="N66" s="41"/>
      <c r="O66" s="41"/>
    </row>
    <row r="67" spans="1:15">
      <c r="A67" s="277"/>
      <c r="B67" s="43"/>
      <c r="C67" s="287">
        <v>16</v>
      </c>
      <c r="D67" s="75" t="s">
        <v>318</v>
      </c>
      <c r="E67" s="1"/>
      <c r="F67" s="1"/>
      <c r="G67" s="38"/>
      <c r="H67" s="38"/>
      <c r="I67" s="38"/>
      <c r="J67" s="39"/>
      <c r="K67" s="41"/>
      <c r="L67" s="76"/>
      <c r="M67" s="41"/>
      <c r="N67" s="41"/>
      <c r="O67" s="41"/>
    </row>
    <row r="68" spans="1:15">
      <c r="A68" s="277">
        <v>34</v>
      </c>
      <c r="B68" s="43"/>
      <c r="C68" s="277"/>
      <c r="D68" s="42" t="s">
        <v>211</v>
      </c>
      <c r="E68" s="1" t="s">
        <v>203</v>
      </c>
      <c r="F68" s="1">
        <v>1</v>
      </c>
      <c r="G68" s="38"/>
      <c r="H68" s="38"/>
      <c r="I68" s="38"/>
      <c r="J68" s="39"/>
      <c r="K68" s="41"/>
      <c r="L68" s="76"/>
      <c r="M68" s="41"/>
      <c r="N68" s="41"/>
      <c r="O68" s="41"/>
    </row>
    <row r="69" spans="1:15" ht="16.5">
      <c r="A69" s="277">
        <v>35</v>
      </c>
      <c r="B69" s="43" t="s">
        <v>208</v>
      </c>
      <c r="C69" s="277"/>
      <c r="D69" s="42" t="s">
        <v>207</v>
      </c>
      <c r="E69" s="1" t="s">
        <v>118</v>
      </c>
      <c r="F69" s="1">
        <v>38</v>
      </c>
      <c r="G69" s="38"/>
      <c r="H69" s="38"/>
      <c r="I69" s="38"/>
      <c r="J69" s="39"/>
      <c r="K69" s="41"/>
      <c r="L69" s="76"/>
      <c r="M69" s="41"/>
      <c r="N69" s="41"/>
      <c r="O69" s="41"/>
    </row>
    <row r="70" spans="1:15" ht="16.5">
      <c r="A70" s="277">
        <v>36</v>
      </c>
      <c r="B70" s="43" t="s">
        <v>210</v>
      </c>
      <c r="C70" s="277"/>
      <c r="D70" s="42" t="s">
        <v>209</v>
      </c>
      <c r="E70" s="1" t="s">
        <v>118</v>
      </c>
      <c r="F70" s="1">
        <v>38</v>
      </c>
      <c r="G70" s="38"/>
      <c r="H70" s="38"/>
      <c r="I70" s="38"/>
      <c r="J70" s="39"/>
      <c r="K70" s="41"/>
      <c r="L70" s="76"/>
      <c r="M70" s="41"/>
      <c r="N70" s="41"/>
      <c r="O70" s="41"/>
    </row>
    <row r="71" spans="1:15">
      <c r="A71" s="277">
        <v>37</v>
      </c>
      <c r="B71" s="43"/>
      <c r="C71" s="277"/>
      <c r="D71" s="42" t="s">
        <v>319</v>
      </c>
      <c r="E71" s="1" t="s">
        <v>29</v>
      </c>
      <c r="F71" s="1">
        <v>5</v>
      </c>
      <c r="G71" s="38"/>
      <c r="H71" s="38"/>
      <c r="I71" s="38"/>
      <c r="J71" s="39"/>
      <c r="K71" s="41"/>
      <c r="L71" s="76"/>
      <c r="M71" s="41"/>
      <c r="N71" s="41"/>
      <c r="O71" s="41"/>
    </row>
    <row r="72" spans="1:15" ht="16.5">
      <c r="A72" s="277">
        <v>38</v>
      </c>
      <c r="B72" s="77" t="s">
        <v>205</v>
      </c>
      <c r="C72" s="288"/>
      <c r="D72" s="42" t="s">
        <v>320</v>
      </c>
      <c r="E72" s="2" t="s">
        <v>21</v>
      </c>
      <c r="F72" s="1">
        <v>38</v>
      </c>
      <c r="G72" s="38"/>
      <c r="H72" s="38"/>
      <c r="I72" s="38"/>
      <c r="J72" s="39"/>
      <c r="K72" s="41"/>
      <c r="L72" s="41"/>
      <c r="M72" s="41"/>
      <c r="N72" s="41"/>
      <c r="O72" s="41"/>
    </row>
    <row r="73" spans="1:15">
      <c r="A73" s="277"/>
      <c r="B73" s="77"/>
      <c r="C73" s="290"/>
      <c r="D73" s="75" t="s">
        <v>33</v>
      </c>
      <c r="E73" s="112"/>
      <c r="F73" s="80"/>
      <c r="G73" s="38"/>
      <c r="H73" s="74"/>
      <c r="I73" s="236"/>
      <c r="J73" s="39"/>
    </row>
    <row r="74" spans="1:15">
      <c r="A74" s="277">
        <v>39</v>
      </c>
      <c r="B74" s="77"/>
      <c r="C74" s="288"/>
      <c r="D74" s="42" t="s">
        <v>398</v>
      </c>
      <c r="E74" s="1" t="s">
        <v>18</v>
      </c>
      <c r="F74" s="1">
        <v>1</v>
      </c>
      <c r="G74" s="38"/>
      <c r="H74" s="38"/>
      <c r="I74" s="38"/>
      <c r="J74" s="39"/>
      <c r="K74" s="40"/>
      <c r="L74" s="41"/>
      <c r="M74" s="41"/>
      <c r="N74" s="41"/>
      <c r="O74" s="41"/>
    </row>
    <row r="75" spans="1:15" s="233" customFormat="1" ht="15.75">
      <c r="A75" s="277">
        <v>40</v>
      </c>
      <c r="B75" s="77"/>
      <c r="C75" s="288"/>
      <c r="D75" s="42" t="s">
        <v>214</v>
      </c>
      <c r="E75" s="112" t="s">
        <v>118</v>
      </c>
      <c r="F75" s="80">
        <v>38</v>
      </c>
      <c r="G75" s="230"/>
      <c r="H75" s="230"/>
      <c r="I75" s="230"/>
      <c r="J75" s="231"/>
      <c r="K75" s="232"/>
      <c r="L75" s="232"/>
      <c r="M75" s="232"/>
      <c r="N75" s="232"/>
      <c r="O75" s="232"/>
    </row>
    <row r="76" spans="1:15" s="182" customFormat="1">
      <c r="A76" s="277">
        <v>41</v>
      </c>
      <c r="B76" s="269"/>
      <c r="C76" s="287"/>
      <c r="D76" s="42" t="s">
        <v>321</v>
      </c>
      <c r="E76" s="1" t="s">
        <v>29</v>
      </c>
      <c r="F76" s="1">
        <v>5</v>
      </c>
      <c r="G76" s="270"/>
      <c r="H76" s="230"/>
      <c r="I76" s="38"/>
      <c r="J76" s="39"/>
      <c r="K76" s="181"/>
      <c r="L76" s="181"/>
      <c r="M76" s="181"/>
      <c r="N76" s="181"/>
      <c r="O76" s="181"/>
    </row>
    <row r="77" spans="1:15" s="233" customFormat="1">
      <c r="A77" s="277">
        <v>42</v>
      </c>
      <c r="B77" s="35"/>
      <c r="C77" s="289"/>
      <c r="D77" s="234" t="s">
        <v>334</v>
      </c>
      <c r="E77" s="35" t="s">
        <v>27</v>
      </c>
      <c r="F77" s="35">
        <v>6.5</v>
      </c>
      <c r="G77" s="237"/>
      <c r="H77" s="230"/>
      <c r="I77" s="230"/>
      <c r="J77" s="238"/>
      <c r="K77" s="235"/>
    </row>
    <row r="78" spans="1:15" s="233" customFormat="1">
      <c r="A78" s="277"/>
      <c r="B78" s="35"/>
      <c r="C78" s="289"/>
      <c r="D78" s="234"/>
      <c r="E78" s="35"/>
      <c r="F78" s="35"/>
      <c r="G78" s="237"/>
      <c r="H78" s="230"/>
      <c r="I78" s="230"/>
      <c r="J78" s="238"/>
      <c r="K78" s="235"/>
    </row>
    <row r="79" spans="1:15">
      <c r="A79" s="277"/>
      <c r="B79" s="43"/>
      <c r="C79" s="287">
        <v>17</v>
      </c>
      <c r="D79" s="75" t="s">
        <v>354</v>
      </c>
      <c r="E79" s="1"/>
      <c r="F79" s="1"/>
      <c r="G79" s="38"/>
      <c r="H79" s="38"/>
      <c r="I79" s="38"/>
      <c r="J79" s="39"/>
      <c r="K79" s="41"/>
      <c r="L79" s="41"/>
      <c r="M79" s="41"/>
      <c r="N79" s="41"/>
      <c r="O79" s="41"/>
    </row>
    <row r="80" spans="1:15" ht="16.5">
      <c r="A80" s="277">
        <v>43</v>
      </c>
      <c r="B80" s="43"/>
      <c r="C80" s="287"/>
      <c r="D80" s="42" t="s">
        <v>317</v>
      </c>
      <c r="E80" s="1" t="s">
        <v>43</v>
      </c>
      <c r="F80" s="1">
        <v>1.5</v>
      </c>
      <c r="G80" s="38"/>
      <c r="H80" s="38"/>
      <c r="I80" s="38"/>
      <c r="J80" s="39"/>
      <c r="K80" s="41"/>
      <c r="L80" s="41"/>
      <c r="M80" s="41"/>
      <c r="N80" s="41"/>
      <c r="O80" s="41"/>
    </row>
    <row r="81" spans="1:17">
      <c r="A81" s="277"/>
      <c r="B81" s="43"/>
      <c r="C81" s="287"/>
      <c r="D81" s="75" t="s">
        <v>33</v>
      </c>
      <c r="E81" s="1"/>
      <c r="F81" s="1"/>
      <c r="G81" s="38"/>
      <c r="H81" s="38"/>
      <c r="I81" s="38"/>
      <c r="J81" s="39"/>
      <c r="K81" s="41"/>
      <c r="L81" s="41"/>
      <c r="M81" s="41"/>
      <c r="N81" s="41"/>
      <c r="O81" s="41"/>
    </row>
    <row r="82" spans="1:17" ht="25.5">
      <c r="A82" s="277">
        <v>44</v>
      </c>
      <c r="B82" s="77"/>
      <c r="C82" s="288"/>
      <c r="D82" s="42" t="s">
        <v>336</v>
      </c>
      <c r="E82" s="1" t="s">
        <v>49</v>
      </c>
      <c r="F82" s="1">
        <v>300</v>
      </c>
      <c r="G82" s="38"/>
      <c r="H82" s="38"/>
      <c r="I82" s="38"/>
      <c r="J82" s="39"/>
      <c r="K82" s="40"/>
      <c r="L82" s="41"/>
      <c r="M82" s="41"/>
      <c r="N82" s="41"/>
      <c r="O82" s="41"/>
    </row>
    <row r="83" spans="1:17" ht="15" customHeight="1">
      <c r="A83" s="277">
        <v>45</v>
      </c>
      <c r="B83" s="77"/>
      <c r="C83" s="288"/>
      <c r="D83" s="42" t="s">
        <v>215</v>
      </c>
      <c r="E83" s="1" t="s">
        <v>43</v>
      </c>
      <c r="F83" s="1">
        <v>5</v>
      </c>
      <c r="G83" s="38"/>
      <c r="H83" s="38"/>
      <c r="I83" s="38"/>
      <c r="J83" s="39"/>
      <c r="K83" s="40"/>
      <c r="L83" s="41"/>
      <c r="M83" s="41"/>
      <c r="N83" s="41"/>
      <c r="O83" s="41"/>
    </row>
    <row r="84" spans="1:17" s="233" customFormat="1">
      <c r="A84" s="277">
        <v>46</v>
      </c>
      <c r="B84" s="35"/>
      <c r="C84" s="287">
        <v>18</v>
      </c>
      <c r="D84" s="234" t="s">
        <v>324</v>
      </c>
      <c r="E84" s="35" t="s">
        <v>18</v>
      </c>
      <c r="F84" s="35">
        <v>3</v>
      </c>
      <c r="G84" s="237"/>
      <c r="H84" s="230"/>
      <c r="I84" s="230"/>
      <c r="J84" s="238"/>
      <c r="K84" s="235"/>
    </row>
    <row r="85" spans="1:17" s="233" customFormat="1">
      <c r="A85" s="277">
        <v>47</v>
      </c>
      <c r="B85" s="35"/>
      <c r="C85" s="287">
        <v>18</v>
      </c>
      <c r="D85" s="234" t="s">
        <v>482</v>
      </c>
      <c r="E85" s="35" t="s">
        <v>18</v>
      </c>
      <c r="F85" s="35">
        <v>3</v>
      </c>
      <c r="G85" s="237"/>
      <c r="H85" s="230"/>
      <c r="I85" s="230"/>
      <c r="J85" s="238"/>
      <c r="K85" s="235"/>
    </row>
    <row r="86" spans="1:17">
      <c r="A86" s="277">
        <v>48</v>
      </c>
      <c r="B86" s="43"/>
      <c r="C86" s="287">
        <v>19</v>
      </c>
      <c r="D86" s="42" t="s">
        <v>323</v>
      </c>
      <c r="E86" s="1" t="s">
        <v>18</v>
      </c>
      <c r="F86" s="1">
        <v>1</v>
      </c>
      <c r="G86" s="38"/>
      <c r="H86" s="38"/>
      <c r="I86" s="38"/>
      <c r="J86" s="39"/>
      <c r="K86" s="41"/>
      <c r="L86" s="76"/>
      <c r="M86" s="41"/>
      <c r="N86" s="41"/>
      <c r="O86" s="41"/>
    </row>
    <row r="87" spans="1:17" ht="25.5">
      <c r="A87" s="277">
        <v>49</v>
      </c>
      <c r="B87" s="43"/>
      <c r="C87" s="277"/>
      <c r="D87" s="42" t="s">
        <v>397</v>
      </c>
      <c r="E87" s="1" t="s">
        <v>18</v>
      </c>
      <c r="F87" s="1">
        <v>1</v>
      </c>
      <c r="G87" s="38"/>
      <c r="H87" s="38"/>
      <c r="I87" s="38"/>
      <c r="J87" s="39"/>
      <c r="K87" s="41"/>
      <c r="L87" s="76"/>
      <c r="M87" s="41"/>
      <c r="N87" s="41"/>
      <c r="O87" s="41"/>
    </row>
    <row r="88" spans="1:17">
      <c r="A88" s="277">
        <v>50</v>
      </c>
      <c r="B88" s="43"/>
      <c r="C88" s="287">
        <v>20</v>
      </c>
      <c r="D88" s="42" t="s">
        <v>204</v>
      </c>
      <c r="E88" s="1" t="s">
        <v>18</v>
      </c>
      <c r="F88" s="1">
        <v>4</v>
      </c>
      <c r="G88" s="38"/>
      <c r="H88" s="38"/>
      <c r="I88" s="38"/>
      <c r="J88" s="39"/>
      <c r="K88" s="41"/>
      <c r="L88" s="76"/>
      <c r="M88" s="41"/>
      <c r="N88" s="41"/>
      <c r="O88" s="41"/>
    </row>
    <row r="89" spans="1:17">
      <c r="A89" s="277">
        <v>51</v>
      </c>
      <c r="B89" s="43"/>
      <c r="C89" s="287">
        <v>20</v>
      </c>
      <c r="D89" s="42" t="s">
        <v>335</v>
      </c>
      <c r="E89" s="1" t="s">
        <v>18</v>
      </c>
      <c r="F89" s="1">
        <v>4</v>
      </c>
      <c r="G89" s="38"/>
      <c r="H89" s="38"/>
      <c r="I89" s="38"/>
      <c r="J89" s="39"/>
      <c r="K89" s="41"/>
      <c r="L89" s="41"/>
      <c r="M89" s="41"/>
      <c r="N89" s="41"/>
      <c r="O89" s="41"/>
    </row>
    <row r="90" spans="1:17">
      <c r="A90" s="277"/>
      <c r="B90" s="43"/>
      <c r="C90" s="287"/>
      <c r="D90" s="42"/>
      <c r="E90" s="1"/>
      <c r="F90" s="1"/>
      <c r="G90" s="38"/>
      <c r="H90" s="38"/>
      <c r="I90" s="38"/>
      <c r="J90" s="39"/>
      <c r="K90" s="41"/>
      <c r="L90" s="41"/>
      <c r="M90" s="41"/>
      <c r="N90" s="41"/>
      <c r="O90" s="41"/>
    </row>
    <row r="91" spans="1:17">
      <c r="A91" s="277"/>
      <c r="B91" s="43"/>
      <c r="C91" s="287">
        <v>21</v>
      </c>
      <c r="D91" s="75" t="s">
        <v>329</v>
      </c>
      <c r="E91" s="1"/>
      <c r="F91" s="1"/>
      <c r="G91" s="38"/>
      <c r="H91" s="38"/>
      <c r="I91" s="38"/>
      <c r="J91" s="39"/>
      <c r="K91" s="41"/>
      <c r="L91" s="41"/>
      <c r="M91" s="41"/>
      <c r="N91" s="41"/>
      <c r="O91" s="41"/>
    </row>
    <row r="92" spans="1:17" s="182" customFormat="1">
      <c r="A92" s="277">
        <v>52</v>
      </c>
      <c r="B92" s="43"/>
      <c r="C92" s="287"/>
      <c r="D92" s="42" t="s">
        <v>355</v>
      </c>
      <c r="E92" s="1" t="s">
        <v>18</v>
      </c>
      <c r="F92" s="1">
        <v>4</v>
      </c>
      <c r="G92" s="194"/>
      <c r="H92" s="38"/>
      <c r="I92" s="38"/>
      <c r="J92" s="191"/>
      <c r="K92" s="191"/>
      <c r="L92" s="41"/>
      <c r="M92" s="181"/>
      <c r="N92" s="181"/>
      <c r="O92" s="181"/>
      <c r="P92" s="181"/>
      <c r="Q92" s="181"/>
    </row>
    <row r="93" spans="1:17">
      <c r="A93" s="277"/>
      <c r="B93" s="43"/>
      <c r="C93" s="287"/>
      <c r="D93" s="75" t="s">
        <v>33</v>
      </c>
      <c r="E93" s="1"/>
      <c r="F93" s="1"/>
      <c r="G93" s="38"/>
      <c r="H93" s="38"/>
      <c r="I93" s="38"/>
      <c r="J93" s="41"/>
      <c r="K93" s="41"/>
      <c r="L93" s="41"/>
      <c r="M93" s="41"/>
      <c r="N93" s="41"/>
      <c r="O93" s="41"/>
    </row>
    <row r="94" spans="1:17" s="182" customFormat="1" ht="27.75" customHeight="1">
      <c r="A94" s="277">
        <v>53</v>
      </c>
      <c r="B94" s="43"/>
      <c r="C94" s="287"/>
      <c r="D94" s="42" t="s">
        <v>483</v>
      </c>
      <c r="E94" s="1" t="s">
        <v>18</v>
      </c>
      <c r="F94" s="1">
        <v>4</v>
      </c>
      <c r="G94" s="195"/>
      <c r="H94" s="38"/>
      <c r="I94" s="38"/>
      <c r="J94" s="191"/>
      <c r="K94" s="196"/>
      <c r="L94" s="41"/>
      <c r="M94" s="181"/>
      <c r="N94" s="181"/>
      <c r="O94" s="181"/>
      <c r="P94" s="181"/>
      <c r="Q94" s="181"/>
    </row>
    <row r="95" spans="1:17">
      <c r="A95" s="277">
        <v>54</v>
      </c>
      <c r="B95" s="43"/>
      <c r="C95" s="287">
        <v>22</v>
      </c>
      <c r="D95" s="42" t="s">
        <v>322</v>
      </c>
      <c r="E95" s="1" t="s">
        <v>18</v>
      </c>
      <c r="F95" s="1">
        <v>1</v>
      </c>
      <c r="G95" s="38"/>
      <c r="H95" s="38"/>
      <c r="I95" s="38"/>
      <c r="J95" s="39"/>
      <c r="K95" s="41"/>
      <c r="L95" s="41"/>
      <c r="M95" s="41"/>
      <c r="N95" s="41"/>
      <c r="O95" s="41"/>
    </row>
    <row r="96" spans="1:17">
      <c r="A96" s="277">
        <v>55</v>
      </c>
      <c r="B96" s="43"/>
      <c r="C96" s="287">
        <v>22</v>
      </c>
      <c r="D96" s="42" t="s">
        <v>330</v>
      </c>
      <c r="E96" s="1" t="s">
        <v>18</v>
      </c>
      <c r="F96" s="1">
        <v>1</v>
      </c>
      <c r="G96" s="38"/>
      <c r="H96" s="38"/>
      <c r="I96" s="38"/>
      <c r="J96" s="39"/>
      <c r="K96" s="41"/>
      <c r="L96" s="41"/>
      <c r="M96" s="41"/>
      <c r="N96" s="41"/>
      <c r="O96" s="41"/>
    </row>
    <row r="97" spans="1:15">
      <c r="A97" s="277">
        <v>56</v>
      </c>
      <c r="B97" s="43"/>
      <c r="C97" s="287">
        <v>24</v>
      </c>
      <c r="D97" s="42" t="s">
        <v>493</v>
      </c>
      <c r="E97" s="1" t="s">
        <v>18</v>
      </c>
      <c r="F97" s="1">
        <v>1</v>
      </c>
      <c r="G97" s="38"/>
      <c r="H97" s="38"/>
      <c r="I97" s="38"/>
      <c r="J97" s="39"/>
      <c r="K97" s="41"/>
      <c r="L97" s="41"/>
      <c r="M97" s="41"/>
      <c r="N97" s="41"/>
      <c r="O97" s="41"/>
    </row>
    <row r="98" spans="1:15">
      <c r="A98" s="277">
        <v>57</v>
      </c>
      <c r="B98" s="77"/>
      <c r="C98" s="288">
        <v>24</v>
      </c>
      <c r="D98" s="42" t="s">
        <v>337</v>
      </c>
      <c r="E98" s="1" t="s">
        <v>18</v>
      </c>
      <c r="F98" s="1">
        <v>1</v>
      </c>
      <c r="G98" s="38"/>
      <c r="H98" s="38"/>
      <c r="I98" s="38"/>
      <c r="J98" s="39"/>
      <c r="K98" s="40"/>
      <c r="L98" s="41"/>
      <c r="M98" s="41"/>
      <c r="N98" s="41"/>
      <c r="O98" s="41"/>
    </row>
    <row r="99" spans="1:15" ht="15" customHeight="1">
      <c r="A99" s="277">
        <v>58</v>
      </c>
      <c r="B99" s="43"/>
      <c r="C99" s="287">
        <v>24</v>
      </c>
      <c r="D99" s="42" t="s">
        <v>206</v>
      </c>
      <c r="E99" s="1" t="s">
        <v>18</v>
      </c>
      <c r="F99" s="1">
        <v>4</v>
      </c>
      <c r="G99" s="38"/>
      <c r="H99" s="38"/>
      <c r="I99" s="38"/>
      <c r="J99" s="39"/>
      <c r="K99" s="41"/>
      <c r="L99" s="76"/>
      <c r="M99" s="41"/>
      <c r="N99" s="41"/>
      <c r="O99" s="41"/>
    </row>
    <row r="100" spans="1:15">
      <c r="A100" s="277">
        <v>59</v>
      </c>
      <c r="B100" s="77"/>
      <c r="C100" s="288">
        <v>24</v>
      </c>
      <c r="D100" s="42" t="s">
        <v>338</v>
      </c>
      <c r="E100" s="1" t="s">
        <v>18</v>
      </c>
      <c r="F100" s="1">
        <v>4</v>
      </c>
      <c r="G100" s="38"/>
      <c r="H100" s="38"/>
      <c r="I100" s="38"/>
      <c r="J100" s="39"/>
      <c r="K100" s="40"/>
      <c r="L100" s="41"/>
      <c r="M100" s="41"/>
      <c r="N100" s="41"/>
      <c r="O100" s="41"/>
    </row>
    <row r="101" spans="1:15" ht="15" customHeight="1">
      <c r="A101" s="277">
        <v>60</v>
      </c>
      <c r="B101" s="43"/>
      <c r="C101" s="287">
        <v>25</v>
      </c>
      <c r="D101" s="234" t="s">
        <v>84</v>
      </c>
      <c r="E101" s="35" t="s">
        <v>18</v>
      </c>
      <c r="F101" s="35">
        <v>1</v>
      </c>
      <c r="G101" s="230"/>
      <c r="H101" s="230"/>
      <c r="I101" s="38"/>
      <c r="J101" s="39"/>
      <c r="K101" s="41"/>
      <c r="L101" s="76"/>
      <c r="M101" s="41"/>
      <c r="N101" s="41"/>
      <c r="O101" s="41"/>
    </row>
    <row r="102" spans="1:15" ht="15" customHeight="1">
      <c r="A102" s="277">
        <v>61</v>
      </c>
      <c r="B102" s="77"/>
      <c r="C102" s="288">
        <v>25</v>
      </c>
      <c r="D102" s="234" t="s">
        <v>197</v>
      </c>
      <c r="E102" s="35" t="s">
        <v>18</v>
      </c>
      <c r="F102" s="35">
        <v>1</v>
      </c>
      <c r="G102" s="230"/>
      <c r="H102" s="230"/>
      <c r="I102" s="38"/>
      <c r="J102" s="39"/>
      <c r="K102" s="40"/>
      <c r="L102" s="41"/>
      <c r="M102" s="41"/>
      <c r="N102" s="41"/>
      <c r="O102" s="41"/>
    </row>
    <row r="103" spans="1:15" ht="15" customHeight="1">
      <c r="A103" s="277">
        <v>62</v>
      </c>
      <c r="B103" s="43"/>
      <c r="C103" s="287" t="s">
        <v>85</v>
      </c>
      <c r="D103" s="234" t="s">
        <v>213</v>
      </c>
      <c r="E103" s="35" t="s">
        <v>18</v>
      </c>
      <c r="F103" s="35">
        <v>1</v>
      </c>
      <c r="G103" s="230"/>
      <c r="H103" s="230"/>
      <c r="I103" s="38"/>
      <c r="J103" s="39"/>
      <c r="K103" s="41"/>
      <c r="L103" s="76"/>
      <c r="M103" s="41"/>
      <c r="N103" s="41"/>
      <c r="O103" s="41"/>
    </row>
    <row r="104" spans="1:15" s="274" customFormat="1" ht="24" customHeight="1">
      <c r="A104" s="277">
        <v>63</v>
      </c>
      <c r="B104" s="43"/>
      <c r="C104" s="287" t="s">
        <v>85</v>
      </c>
      <c r="D104" s="234" t="s">
        <v>484</v>
      </c>
      <c r="E104" s="35" t="s">
        <v>18</v>
      </c>
      <c r="F104" s="35">
        <v>1</v>
      </c>
      <c r="G104" s="230"/>
      <c r="H104" s="230"/>
      <c r="I104" s="38"/>
      <c r="J104" s="271"/>
      <c r="K104" s="40"/>
      <c r="L104" s="272"/>
      <c r="M104" s="273"/>
      <c r="N104" s="273"/>
      <c r="O104" s="273"/>
    </row>
    <row r="105" spans="1:15" ht="15.75" customHeight="1">
      <c r="A105" s="277">
        <v>64</v>
      </c>
      <c r="B105" s="43"/>
      <c r="C105" s="287" t="s">
        <v>82</v>
      </c>
      <c r="D105" s="234" t="s">
        <v>32</v>
      </c>
      <c r="E105" s="35" t="s">
        <v>212</v>
      </c>
      <c r="F105" s="35">
        <v>1</v>
      </c>
      <c r="G105" s="230"/>
      <c r="H105" s="230"/>
      <c r="I105" s="74"/>
      <c r="J105" s="39"/>
      <c r="K105" s="41"/>
      <c r="L105" s="76"/>
      <c r="M105" s="41"/>
      <c r="N105" s="41"/>
      <c r="O105" s="41"/>
    </row>
    <row r="106" spans="1:15" s="274" customFormat="1" ht="15.75" thickBot="1">
      <c r="A106" s="277">
        <v>65</v>
      </c>
      <c r="B106" s="43"/>
      <c r="C106" s="287" t="s">
        <v>82</v>
      </c>
      <c r="D106" s="234" t="s">
        <v>86</v>
      </c>
      <c r="E106" s="35" t="s">
        <v>18</v>
      </c>
      <c r="F106" s="35">
        <v>1</v>
      </c>
      <c r="G106" s="230"/>
      <c r="H106" s="230"/>
      <c r="I106" s="74"/>
      <c r="J106" s="271"/>
      <c r="K106" s="40"/>
      <c r="L106" s="272"/>
      <c r="M106" s="273"/>
      <c r="N106" s="273"/>
      <c r="O106" s="273"/>
    </row>
    <row r="107" spans="1:15" ht="13.5" customHeight="1" thickBot="1">
      <c r="A107" s="277"/>
      <c r="B107" s="43"/>
      <c r="C107" s="287"/>
      <c r="D107" s="42"/>
      <c r="E107" s="1"/>
      <c r="F107" s="1"/>
      <c r="G107" s="38"/>
      <c r="H107" s="78"/>
      <c r="I107" s="239"/>
      <c r="J107" s="41"/>
      <c r="K107" s="41"/>
      <c r="L107" s="41"/>
      <c r="M107" s="41"/>
      <c r="N107" s="41"/>
      <c r="O107" s="41"/>
    </row>
    <row r="108" spans="1:15" ht="15.75" thickBot="1">
      <c r="A108" s="277"/>
      <c r="B108" s="43"/>
      <c r="C108" s="277"/>
      <c r="D108" s="42"/>
      <c r="E108" s="70"/>
      <c r="F108" s="70"/>
      <c r="G108" s="71"/>
      <c r="H108" s="38"/>
      <c r="I108" s="101"/>
      <c r="J108" s="39"/>
      <c r="K108" s="45"/>
      <c r="L108" s="73"/>
      <c r="M108" s="41"/>
      <c r="N108" s="41"/>
      <c r="O108" s="41"/>
    </row>
    <row r="109" spans="1:15" ht="15.75" thickBot="1">
      <c r="A109" s="277"/>
      <c r="B109" s="43"/>
      <c r="C109" s="277"/>
      <c r="D109" s="42"/>
      <c r="E109" s="1"/>
      <c r="F109" s="1"/>
      <c r="G109" s="78"/>
      <c r="H109" s="104"/>
      <c r="I109" s="38"/>
      <c r="J109" s="41"/>
      <c r="K109" s="82"/>
      <c r="L109" s="45"/>
      <c r="M109" s="41"/>
      <c r="N109" s="41"/>
      <c r="O109" s="41"/>
    </row>
    <row r="110" spans="1:15" s="68" customFormat="1" ht="15.75" thickBot="1">
      <c r="A110" s="277">
        <v>66</v>
      </c>
      <c r="B110" s="43"/>
      <c r="C110" s="277"/>
      <c r="D110" s="42" t="s">
        <v>34</v>
      </c>
      <c r="E110" s="1" t="s">
        <v>23</v>
      </c>
      <c r="F110" s="1">
        <v>1</v>
      </c>
      <c r="G110" s="38"/>
      <c r="H110" s="38"/>
      <c r="I110" s="38"/>
      <c r="J110" s="240"/>
      <c r="K110" s="241"/>
      <c r="L110" s="242"/>
      <c r="M110" s="241"/>
      <c r="N110" s="241"/>
      <c r="O110" s="241"/>
    </row>
    <row r="111" spans="1:15" ht="16.5" thickBot="1">
      <c r="A111" s="277"/>
      <c r="B111" s="43"/>
      <c r="C111" s="277"/>
      <c r="D111" s="42"/>
      <c r="E111" s="1"/>
      <c r="F111" s="1"/>
      <c r="G111" s="78"/>
      <c r="H111" s="103"/>
      <c r="I111" s="81"/>
      <c r="J111" s="105"/>
      <c r="K111" s="106"/>
      <c r="L111" s="45"/>
      <c r="M111" s="41"/>
      <c r="N111" s="41"/>
      <c r="O111" s="41"/>
    </row>
    <row r="112" spans="1:15">
      <c r="A112" s="277"/>
      <c r="B112" s="43"/>
      <c r="C112" s="277" t="s">
        <v>35</v>
      </c>
      <c r="D112" s="75" t="s">
        <v>36</v>
      </c>
      <c r="E112" s="1"/>
      <c r="F112" s="1"/>
      <c r="G112" s="38"/>
      <c r="H112" s="38"/>
      <c r="I112" s="38"/>
      <c r="J112" s="39"/>
      <c r="K112" s="41"/>
      <c r="L112" s="41"/>
      <c r="M112" s="41"/>
      <c r="N112" s="41"/>
      <c r="O112" s="41"/>
    </row>
    <row r="113" spans="1:17">
      <c r="A113" s="277"/>
      <c r="B113" s="43"/>
      <c r="C113" s="287">
        <v>2</v>
      </c>
      <c r="D113" s="75" t="s">
        <v>490</v>
      </c>
      <c r="E113" s="1"/>
      <c r="F113" s="1"/>
      <c r="G113" s="38"/>
      <c r="H113" s="38"/>
      <c r="I113" s="38"/>
      <c r="J113" s="41"/>
      <c r="K113" s="41"/>
      <c r="L113" s="41"/>
      <c r="M113" s="41"/>
      <c r="N113" s="41"/>
      <c r="O113" s="41"/>
    </row>
    <row r="114" spans="1:17" ht="25.5">
      <c r="A114" s="277">
        <v>67</v>
      </c>
      <c r="B114" s="43" t="s">
        <v>69</v>
      </c>
      <c r="C114" s="277"/>
      <c r="D114" s="42" t="s">
        <v>38</v>
      </c>
      <c r="E114" s="2" t="s">
        <v>21</v>
      </c>
      <c r="F114" s="1">
        <v>34</v>
      </c>
      <c r="G114" s="38"/>
      <c r="H114" s="38"/>
      <c r="I114" s="38"/>
      <c r="J114" s="100"/>
      <c r="K114" s="45"/>
      <c r="L114" s="41"/>
      <c r="M114" s="41"/>
      <c r="N114" s="41"/>
      <c r="O114" s="41"/>
      <c r="P114" s="41"/>
      <c r="Q114" s="41"/>
    </row>
    <row r="115" spans="1:17" ht="16.5">
      <c r="A115" s="277">
        <v>68</v>
      </c>
      <c r="B115" s="43" t="s">
        <v>39</v>
      </c>
      <c r="C115" s="277"/>
      <c r="D115" s="42" t="s">
        <v>40</v>
      </c>
      <c r="E115" s="2" t="s">
        <v>21</v>
      </c>
      <c r="F115" s="1">
        <v>17</v>
      </c>
      <c r="G115" s="38"/>
      <c r="H115" s="38"/>
      <c r="I115" s="38"/>
      <c r="J115" s="100"/>
      <c r="K115" s="45"/>
      <c r="L115" s="41"/>
      <c r="M115" s="41"/>
      <c r="N115" s="41"/>
      <c r="O115" s="41"/>
      <c r="P115" s="41"/>
      <c r="Q115" s="41"/>
    </row>
    <row r="116" spans="1:17" ht="16.5">
      <c r="A116" s="277">
        <v>69</v>
      </c>
      <c r="B116" s="43" t="s">
        <v>41</v>
      </c>
      <c r="C116" s="277"/>
      <c r="D116" s="42" t="s">
        <v>42</v>
      </c>
      <c r="E116" s="2" t="s">
        <v>21</v>
      </c>
      <c r="F116" s="1">
        <v>17</v>
      </c>
      <c r="G116" s="38"/>
      <c r="H116" s="38"/>
      <c r="I116" s="38"/>
      <c r="J116" s="100"/>
      <c r="K116" s="45"/>
      <c r="L116" s="41"/>
      <c r="M116" s="41"/>
      <c r="N116" s="41"/>
      <c r="O116" s="41"/>
      <c r="P116" s="41"/>
      <c r="Q116" s="41"/>
    </row>
    <row r="117" spans="1:17" ht="16.5">
      <c r="A117" s="277">
        <v>70</v>
      </c>
      <c r="B117" s="43" t="s">
        <v>67</v>
      </c>
      <c r="C117" s="277"/>
      <c r="D117" s="42" t="s">
        <v>339</v>
      </c>
      <c r="E117" s="2" t="s">
        <v>21</v>
      </c>
      <c r="F117" s="1">
        <v>17</v>
      </c>
      <c r="G117" s="38"/>
      <c r="H117" s="38"/>
      <c r="I117" s="38"/>
      <c r="J117" s="100"/>
      <c r="K117" s="45"/>
      <c r="L117" s="41"/>
      <c r="M117" s="41"/>
      <c r="N117" s="41"/>
      <c r="O117" s="41"/>
      <c r="P117" s="41"/>
      <c r="Q117" s="41"/>
    </row>
    <row r="118" spans="1:17" s="182" customFormat="1">
      <c r="A118" s="277">
        <v>71</v>
      </c>
      <c r="B118" s="43" t="s">
        <v>340</v>
      </c>
      <c r="C118" s="277"/>
      <c r="D118" s="42" t="s">
        <v>487</v>
      </c>
      <c r="E118" s="1" t="s">
        <v>29</v>
      </c>
      <c r="F118" s="1">
        <v>20</v>
      </c>
      <c r="G118" s="38"/>
      <c r="H118" s="38"/>
      <c r="I118" s="38"/>
      <c r="J118" s="190"/>
      <c r="K118" s="191"/>
      <c r="L118" s="41"/>
      <c r="M118" s="181"/>
      <c r="N118" s="181"/>
      <c r="O118" s="181"/>
      <c r="P118" s="181"/>
      <c r="Q118" s="181"/>
    </row>
    <row r="119" spans="1:17">
      <c r="A119" s="277">
        <v>72</v>
      </c>
      <c r="B119" s="43" t="s">
        <v>341</v>
      </c>
      <c r="C119" s="298" t="s">
        <v>331</v>
      </c>
      <c r="D119" s="42" t="s">
        <v>342</v>
      </c>
      <c r="E119" s="1" t="s">
        <v>18</v>
      </c>
      <c r="F119" s="1">
        <v>0</v>
      </c>
      <c r="G119" s="38"/>
      <c r="H119" s="38"/>
      <c r="I119" s="38"/>
      <c r="J119" s="100"/>
      <c r="K119" s="45"/>
      <c r="L119" s="41"/>
      <c r="M119" s="41"/>
      <c r="N119" s="41"/>
      <c r="O119" s="41"/>
      <c r="P119" s="41"/>
      <c r="Q119" s="41"/>
    </row>
    <row r="120" spans="1:17" ht="16.5">
      <c r="A120" s="277">
        <v>73</v>
      </c>
      <c r="B120" s="43" t="s">
        <v>68</v>
      </c>
      <c r="C120" s="277"/>
      <c r="D120" s="42" t="s">
        <v>486</v>
      </c>
      <c r="E120" s="2" t="s">
        <v>21</v>
      </c>
      <c r="F120" s="183">
        <v>8</v>
      </c>
      <c r="G120" s="184"/>
      <c r="H120" s="38"/>
      <c r="I120" s="38"/>
      <c r="J120" s="100"/>
      <c r="K120" s="45"/>
      <c r="L120" s="41"/>
      <c r="M120" s="41"/>
      <c r="N120" s="41"/>
      <c r="O120" s="41"/>
      <c r="P120" s="41"/>
      <c r="Q120" s="41"/>
    </row>
    <row r="121" spans="1:17" ht="16.5">
      <c r="A121" s="277">
        <v>74</v>
      </c>
      <c r="B121" s="43" t="s">
        <v>68</v>
      </c>
      <c r="C121" s="277"/>
      <c r="D121" s="42" t="s">
        <v>485</v>
      </c>
      <c r="E121" s="2" t="s">
        <v>21</v>
      </c>
      <c r="F121" s="183">
        <v>9</v>
      </c>
      <c r="G121" s="184"/>
      <c r="H121" s="38"/>
      <c r="I121" s="38"/>
      <c r="J121" s="100"/>
      <c r="K121" s="45"/>
      <c r="L121" s="41"/>
      <c r="M121" s="41"/>
      <c r="N121" s="41"/>
      <c r="O121" s="41"/>
      <c r="P121" s="41"/>
      <c r="Q121" s="41"/>
    </row>
    <row r="122" spans="1:17" ht="16.5">
      <c r="A122" s="277">
        <v>75</v>
      </c>
      <c r="B122" s="43" t="s">
        <v>70</v>
      </c>
      <c r="C122" s="277"/>
      <c r="D122" s="42" t="s">
        <v>343</v>
      </c>
      <c r="E122" s="1" t="s">
        <v>43</v>
      </c>
      <c r="F122" s="1">
        <v>2</v>
      </c>
      <c r="G122" s="38"/>
      <c r="H122" s="38"/>
      <c r="I122" s="38"/>
      <c r="J122" s="100"/>
      <c r="K122" s="45"/>
      <c r="L122" s="41"/>
      <c r="M122" s="45"/>
      <c r="N122" s="45"/>
      <c r="O122" s="45"/>
      <c r="P122" s="41"/>
      <c r="Q122" s="41"/>
    </row>
    <row r="123" spans="1:17">
      <c r="A123" s="277"/>
      <c r="B123" s="185"/>
      <c r="C123" s="286"/>
      <c r="D123" s="75" t="s">
        <v>33</v>
      </c>
      <c r="E123" s="1"/>
      <c r="F123" s="1"/>
      <c r="G123" s="37"/>
      <c r="H123" s="38"/>
      <c r="I123" s="38"/>
      <c r="J123" s="100"/>
      <c r="K123" s="45"/>
    </row>
    <row r="124" spans="1:17" ht="16.5">
      <c r="A124" s="277">
        <v>76</v>
      </c>
      <c r="B124" s="185"/>
      <c r="C124" s="286"/>
      <c r="D124" s="42" t="s">
        <v>344</v>
      </c>
      <c r="E124" s="2" t="s">
        <v>21</v>
      </c>
      <c r="F124" s="1">
        <v>12</v>
      </c>
      <c r="G124" s="37"/>
      <c r="H124" s="38"/>
      <c r="I124" s="38"/>
      <c r="J124" s="100"/>
      <c r="K124" s="45"/>
    </row>
    <row r="125" spans="1:17">
      <c r="A125" s="277">
        <v>77</v>
      </c>
      <c r="B125" s="185"/>
      <c r="C125" s="286"/>
      <c r="D125" s="42" t="s">
        <v>345</v>
      </c>
      <c r="E125" s="1" t="s">
        <v>23</v>
      </c>
      <c r="F125" s="1">
        <v>1</v>
      </c>
      <c r="G125" s="37"/>
      <c r="H125" s="38"/>
      <c r="I125" s="38"/>
      <c r="J125" s="100"/>
      <c r="K125" s="45"/>
    </row>
    <row r="126" spans="1:17" ht="25.5">
      <c r="A126" s="277">
        <v>78</v>
      </c>
      <c r="B126" s="185"/>
      <c r="C126" s="286"/>
      <c r="D126" s="42" t="s">
        <v>44</v>
      </c>
      <c r="E126" s="1" t="s">
        <v>30</v>
      </c>
      <c r="F126" s="1">
        <v>0.14000000000000001</v>
      </c>
      <c r="G126" s="37"/>
      <c r="H126" s="38"/>
      <c r="I126" s="38"/>
      <c r="J126" s="100"/>
      <c r="K126" s="45"/>
    </row>
    <row r="127" spans="1:17" ht="16.5">
      <c r="A127" s="277">
        <v>79</v>
      </c>
      <c r="B127" s="185"/>
      <c r="C127" s="286"/>
      <c r="D127" s="42" t="s">
        <v>346</v>
      </c>
      <c r="E127" s="1" t="s">
        <v>43</v>
      </c>
      <c r="F127" s="1">
        <v>0.8</v>
      </c>
      <c r="G127" s="37"/>
      <c r="H127" s="38"/>
      <c r="I127" s="38"/>
      <c r="J127" s="100"/>
      <c r="K127" s="45"/>
    </row>
    <row r="128" spans="1:17">
      <c r="A128" s="277">
        <v>80</v>
      </c>
      <c r="B128" s="185"/>
      <c r="C128" s="286"/>
      <c r="D128" s="42" t="s">
        <v>347</v>
      </c>
      <c r="E128" s="1" t="s">
        <v>27</v>
      </c>
      <c r="F128" s="1">
        <v>1.5</v>
      </c>
      <c r="G128" s="37"/>
      <c r="H128" s="38"/>
      <c r="I128" s="38"/>
      <c r="J128" s="100"/>
      <c r="K128" s="45"/>
    </row>
    <row r="129" spans="1:17" ht="16.5">
      <c r="A129" s="277">
        <v>81</v>
      </c>
      <c r="B129" s="185"/>
      <c r="C129" s="286"/>
      <c r="D129" s="42" t="s">
        <v>348</v>
      </c>
      <c r="E129" s="2" t="s">
        <v>21</v>
      </c>
      <c r="F129" s="1">
        <v>13</v>
      </c>
      <c r="G129" s="37"/>
      <c r="H129" s="38"/>
      <c r="I129" s="38"/>
      <c r="J129" s="100"/>
      <c r="K129" s="45"/>
    </row>
    <row r="130" spans="1:17" ht="16.5">
      <c r="A130" s="277">
        <v>82</v>
      </c>
      <c r="B130" s="185"/>
      <c r="C130" s="286"/>
      <c r="D130" s="42" t="s">
        <v>349</v>
      </c>
      <c r="E130" s="1" t="s">
        <v>43</v>
      </c>
      <c r="F130" s="1">
        <v>2</v>
      </c>
      <c r="G130" s="37"/>
      <c r="H130" s="38"/>
      <c r="I130" s="38"/>
      <c r="J130" s="100"/>
      <c r="K130" s="45"/>
    </row>
    <row r="131" spans="1:17">
      <c r="A131" s="277"/>
      <c r="B131" s="185"/>
      <c r="C131" s="286"/>
      <c r="D131" s="186" t="s">
        <v>350</v>
      </c>
      <c r="E131" s="2"/>
      <c r="F131" s="1"/>
      <c r="G131" s="38"/>
      <c r="H131" s="38"/>
      <c r="I131" s="38"/>
      <c r="J131" s="188"/>
      <c r="K131" s="45"/>
      <c r="N131" s="41"/>
    </row>
    <row r="132" spans="1:17">
      <c r="A132" s="277">
        <v>83</v>
      </c>
      <c r="B132" s="185"/>
      <c r="C132" s="286"/>
      <c r="D132" s="187" t="s">
        <v>351</v>
      </c>
      <c r="E132" s="1" t="s">
        <v>18</v>
      </c>
      <c r="F132" s="1">
        <v>240</v>
      </c>
      <c r="G132" s="38"/>
      <c r="H132" s="38"/>
      <c r="I132" s="38"/>
      <c r="J132" s="188"/>
      <c r="K132" s="45"/>
      <c r="L132" s="189"/>
      <c r="M132" s="41"/>
      <c r="N132" s="41"/>
      <c r="O132" s="41"/>
      <c r="P132" s="41"/>
    </row>
    <row r="133" spans="1:17">
      <c r="A133" s="277"/>
      <c r="B133" s="185"/>
      <c r="C133" s="286"/>
      <c r="D133" s="187"/>
      <c r="E133" s="1"/>
      <c r="F133" s="1"/>
      <c r="G133" s="38"/>
      <c r="H133" s="38"/>
      <c r="I133" s="38"/>
      <c r="J133" s="189"/>
      <c r="K133" s="45"/>
      <c r="L133" s="189"/>
      <c r="M133" s="41"/>
      <c r="N133" s="41"/>
      <c r="O133" s="41"/>
      <c r="P133" s="41"/>
    </row>
    <row r="134" spans="1:17">
      <c r="A134" s="277"/>
      <c r="B134" s="43"/>
      <c r="C134" s="287">
        <v>3</v>
      </c>
      <c r="D134" s="75" t="s">
        <v>352</v>
      </c>
      <c r="E134" s="1"/>
      <c r="F134" s="1"/>
      <c r="G134" s="38"/>
      <c r="H134" s="38"/>
      <c r="I134" s="38"/>
      <c r="J134" s="45"/>
      <c r="K134" s="45"/>
      <c r="L134" s="41"/>
      <c r="M134" s="82"/>
      <c r="N134" s="45"/>
      <c r="O134" s="41"/>
      <c r="P134" s="41"/>
      <c r="Q134" s="41"/>
    </row>
    <row r="135" spans="1:17">
      <c r="A135" s="277"/>
      <c r="B135" s="43"/>
      <c r="C135" s="277"/>
      <c r="D135" s="75" t="s">
        <v>37</v>
      </c>
      <c r="E135" s="192"/>
      <c r="F135" s="1"/>
      <c r="G135" s="38"/>
      <c r="H135" s="38"/>
      <c r="I135" s="38"/>
      <c r="J135" s="45"/>
      <c r="K135" s="196"/>
      <c r="L135" s="41"/>
      <c r="M135" s="40"/>
      <c r="N135" s="41"/>
      <c r="O135" s="41"/>
      <c r="P135" s="41"/>
      <c r="Q135" s="41"/>
    </row>
    <row r="136" spans="1:17" ht="25.5">
      <c r="A136" s="277">
        <v>84</v>
      </c>
      <c r="B136" s="43" t="s">
        <v>69</v>
      </c>
      <c r="C136" s="277"/>
      <c r="D136" s="42" t="s">
        <v>38</v>
      </c>
      <c r="E136" s="2" t="s">
        <v>21</v>
      </c>
      <c r="F136" s="1">
        <v>14</v>
      </c>
      <c r="G136" s="38"/>
      <c r="H136" s="38"/>
      <c r="I136" s="38"/>
      <c r="J136" s="45"/>
      <c r="K136" s="45"/>
      <c r="L136" s="41"/>
      <c r="M136" s="41"/>
      <c r="N136" s="41"/>
      <c r="O136" s="41"/>
      <c r="P136" s="41"/>
      <c r="Q136" s="41"/>
    </row>
    <row r="137" spans="1:17" ht="16.5">
      <c r="A137" s="277">
        <v>85</v>
      </c>
      <c r="B137" s="43" t="s">
        <v>39</v>
      </c>
      <c r="C137" s="277"/>
      <c r="D137" s="42" t="s">
        <v>40</v>
      </c>
      <c r="E137" s="2" t="s">
        <v>21</v>
      </c>
      <c r="F137" s="1">
        <v>7</v>
      </c>
      <c r="G137" s="38"/>
      <c r="H137" s="38"/>
      <c r="I137" s="38"/>
      <c r="J137" s="45"/>
      <c r="K137" s="45"/>
      <c r="L137" s="41"/>
      <c r="M137" s="41"/>
      <c r="N137" s="41"/>
      <c r="O137" s="41"/>
      <c r="P137" s="41"/>
      <c r="Q137" s="41"/>
    </row>
    <row r="138" spans="1:17" ht="16.5">
      <c r="A138" s="277">
        <v>86</v>
      </c>
      <c r="B138" s="43" t="s">
        <v>41</v>
      </c>
      <c r="C138" s="277"/>
      <c r="D138" s="42" t="s">
        <v>42</v>
      </c>
      <c r="E138" s="2" t="s">
        <v>21</v>
      </c>
      <c r="F138" s="1">
        <v>7</v>
      </c>
      <c r="G138" s="38"/>
      <c r="H138" s="38"/>
      <c r="I138" s="38"/>
      <c r="J138" s="45"/>
      <c r="K138" s="45"/>
      <c r="L138" s="41"/>
      <c r="M138" s="41"/>
      <c r="N138" s="41"/>
      <c r="O138" s="41"/>
      <c r="P138" s="41"/>
      <c r="Q138" s="41"/>
    </row>
    <row r="139" spans="1:17" ht="16.5">
      <c r="A139" s="277">
        <v>87</v>
      </c>
      <c r="B139" s="43" t="s">
        <v>67</v>
      </c>
      <c r="C139" s="277"/>
      <c r="D139" s="42" t="s">
        <v>339</v>
      </c>
      <c r="E139" s="2" t="s">
        <v>21</v>
      </c>
      <c r="F139" s="1">
        <v>7</v>
      </c>
      <c r="G139" s="38"/>
      <c r="H139" s="38"/>
      <c r="I139" s="38"/>
      <c r="J139" s="45"/>
      <c r="K139" s="45"/>
      <c r="L139" s="41"/>
      <c r="M139" s="41"/>
      <c r="N139" s="41"/>
      <c r="O139" s="41"/>
      <c r="P139" s="41"/>
      <c r="Q139" s="41"/>
    </row>
    <row r="140" spans="1:17" s="182" customFormat="1">
      <c r="A140" s="277">
        <v>88</v>
      </c>
      <c r="B140" s="43" t="s">
        <v>340</v>
      </c>
      <c r="C140" s="277"/>
      <c r="D140" s="42" t="s">
        <v>487</v>
      </c>
      <c r="E140" s="1" t="s">
        <v>29</v>
      </c>
      <c r="F140" s="1">
        <v>7</v>
      </c>
      <c r="G140" s="38"/>
      <c r="H140" s="38"/>
      <c r="I140" s="38"/>
      <c r="J140" s="191"/>
      <c r="K140" s="191"/>
      <c r="L140" s="41"/>
      <c r="M140" s="181"/>
      <c r="N140" s="181"/>
      <c r="O140" s="181"/>
      <c r="P140" s="181"/>
      <c r="Q140" s="181"/>
    </row>
    <row r="141" spans="1:17">
      <c r="A141" s="277">
        <v>89</v>
      </c>
      <c r="B141" s="43" t="s">
        <v>341</v>
      </c>
      <c r="C141" s="298" t="s">
        <v>331</v>
      </c>
      <c r="D141" s="42" t="s">
        <v>342</v>
      </c>
      <c r="E141" s="1" t="s">
        <v>18</v>
      </c>
      <c r="F141" s="1">
        <v>0</v>
      </c>
      <c r="G141" s="38"/>
      <c r="H141" s="38"/>
      <c r="I141" s="38"/>
      <c r="J141" s="45"/>
      <c r="K141" s="45"/>
      <c r="L141" s="41"/>
      <c r="M141" s="41"/>
      <c r="N141" s="41"/>
      <c r="O141" s="41"/>
      <c r="P141" s="41"/>
      <c r="Q141" s="41"/>
    </row>
    <row r="142" spans="1:17" ht="16.5">
      <c r="A142" s="277">
        <v>90</v>
      </c>
      <c r="B142" s="43" t="s">
        <v>68</v>
      </c>
      <c r="C142" s="277"/>
      <c r="D142" s="42" t="s">
        <v>486</v>
      </c>
      <c r="E142" s="2" t="s">
        <v>21</v>
      </c>
      <c r="F142" s="183">
        <v>3</v>
      </c>
      <c r="G142" s="184"/>
      <c r="H142" s="38"/>
      <c r="I142" s="38"/>
      <c r="J142" s="45"/>
      <c r="K142" s="45"/>
      <c r="L142" s="41"/>
      <c r="M142" s="41"/>
      <c r="N142" s="41"/>
      <c r="O142" s="41"/>
      <c r="P142" s="41"/>
      <c r="Q142" s="41"/>
    </row>
    <row r="143" spans="1:17" ht="16.5">
      <c r="A143" s="277">
        <v>91</v>
      </c>
      <c r="B143" s="43" t="s">
        <v>68</v>
      </c>
      <c r="C143" s="277"/>
      <c r="D143" s="42" t="s">
        <v>485</v>
      </c>
      <c r="E143" s="2" t="s">
        <v>21</v>
      </c>
      <c r="F143" s="183">
        <v>5</v>
      </c>
      <c r="G143" s="184"/>
      <c r="H143" s="38"/>
      <c r="I143" s="38"/>
      <c r="J143" s="45"/>
      <c r="K143" s="45"/>
      <c r="L143" s="41"/>
      <c r="M143" s="41"/>
      <c r="N143" s="41"/>
      <c r="O143" s="41"/>
      <c r="P143" s="41"/>
      <c r="Q143" s="41"/>
    </row>
    <row r="144" spans="1:17" ht="16.5">
      <c r="A144" s="277">
        <v>92</v>
      </c>
      <c r="B144" s="43" t="s">
        <v>70</v>
      </c>
      <c r="C144" s="277"/>
      <c r="D144" s="42" t="s">
        <v>343</v>
      </c>
      <c r="E144" s="1" t="s">
        <v>43</v>
      </c>
      <c r="F144" s="1">
        <v>0.7</v>
      </c>
      <c r="G144" s="38"/>
      <c r="H144" s="38"/>
      <c r="I144" s="38"/>
      <c r="J144" s="45"/>
      <c r="K144" s="45"/>
      <c r="L144" s="41"/>
      <c r="M144" s="45"/>
      <c r="N144" s="45"/>
      <c r="O144" s="45"/>
      <c r="P144" s="41"/>
      <c r="Q144" s="41"/>
    </row>
    <row r="145" spans="1:16">
      <c r="A145" s="277"/>
      <c r="B145" s="185"/>
      <c r="C145" s="286"/>
      <c r="D145" s="75" t="s">
        <v>33</v>
      </c>
      <c r="E145" s="1"/>
      <c r="F145" s="1"/>
      <c r="G145" s="37"/>
      <c r="H145" s="38"/>
      <c r="I145" s="38"/>
      <c r="J145" s="45"/>
      <c r="K145" s="45"/>
    </row>
    <row r="146" spans="1:16" ht="16.5">
      <c r="A146" s="277">
        <v>93</v>
      </c>
      <c r="B146" s="185"/>
      <c r="C146" s="286"/>
      <c r="D146" s="42" t="s">
        <v>344</v>
      </c>
      <c r="E146" s="2" t="s">
        <v>21</v>
      </c>
      <c r="F146" s="1">
        <v>5</v>
      </c>
      <c r="G146" s="37"/>
      <c r="H146" s="38"/>
      <c r="I146" s="38"/>
      <c r="J146" s="45"/>
      <c r="K146" s="45"/>
    </row>
    <row r="147" spans="1:16">
      <c r="A147" s="277">
        <v>94</v>
      </c>
      <c r="B147" s="185"/>
      <c r="C147" s="286"/>
      <c r="D147" s="42" t="s">
        <v>345</v>
      </c>
      <c r="E147" s="1" t="s">
        <v>23</v>
      </c>
      <c r="F147" s="1">
        <v>1</v>
      </c>
      <c r="G147" s="37"/>
      <c r="H147" s="38"/>
      <c r="I147" s="38"/>
      <c r="J147" s="45"/>
      <c r="K147" s="45"/>
    </row>
    <row r="148" spans="1:16" ht="16.5">
      <c r="A148" s="277">
        <v>95</v>
      </c>
      <c r="B148" s="185"/>
      <c r="C148" s="286"/>
      <c r="D148" s="42" t="s">
        <v>348</v>
      </c>
      <c r="E148" s="2" t="s">
        <v>21</v>
      </c>
      <c r="F148" s="1">
        <v>8</v>
      </c>
      <c r="G148" s="37"/>
      <c r="H148" s="38"/>
      <c r="I148" s="38"/>
      <c r="J148" s="45"/>
      <c r="K148" s="45"/>
    </row>
    <row r="149" spans="1:16" ht="25.5">
      <c r="A149" s="277">
        <v>96</v>
      </c>
      <c r="B149" s="185"/>
      <c r="C149" s="286"/>
      <c r="D149" s="42" t="s">
        <v>44</v>
      </c>
      <c r="E149" s="1" t="s">
        <v>30</v>
      </c>
      <c r="F149" s="1">
        <v>0.06</v>
      </c>
      <c r="G149" s="37"/>
      <c r="H149" s="38"/>
      <c r="I149" s="38"/>
      <c r="J149" s="45"/>
      <c r="K149" s="45"/>
    </row>
    <row r="150" spans="1:16" ht="16.5">
      <c r="A150" s="277">
        <v>97</v>
      </c>
      <c r="B150" s="185"/>
      <c r="C150" s="286"/>
      <c r="D150" s="42" t="s">
        <v>346</v>
      </c>
      <c r="E150" s="1" t="s">
        <v>43</v>
      </c>
      <c r="F150" s="1">
        <v>0.3</v>
      </c>
      <c r="G150" s="37"/>
      <c r="H150" s="38"/>
      <c r="I150" s="38"/>
      <c r="J150" s="45"/>
      <c r="K150" s="45"/>
    </row>
    <row r="151" spans="1:16">
      <c r="A151" s="277">
        <v>98</v>
      </c>
      <c r="B151" s="185"/>
      <c r="C151" s="286"/>
      <c r="D151" s="42" t="s">
        <v>353</v>
      </c>
      <c r="E151" s="1" t="s">
        <v>27</v>
      </c>
      <c r="F151" s="1">
        <v>0.9</v>
      </c>
      <c r="G151" s="37"/>
      <c r="H151" s="38"/>
      <c r="I151" s="38"/>
      <c r="J151" s="45"/>
      <c r="K151" s="45"/>
    </row>
    <row r="152" spans="1:16" ht="16.5">
      <c r="A152" s="277">
        <v>99</v>
      </c>
      <c r="B152" s="185"/>
      <c r="C152" s="286"/>
      <c r="D152" s="42" t="s">
        <v>349</v>
      </c>
      <c r="E152" s="1" t="s">
        <v>43</v>
      </c>
      <c r="F152" s="1">
        <v>0.7</v>
      </c>
      <c r="G152" s="37"/>
      <c r="H152" s="38"/>
      <c r="I152" s="38"/>
      <c r="J152" s="45"/>
      <c r="K152" s="45"/>
    </row>
    <row r="153" spans="1:16">
      <c r="A153" s="277"/>
      <c r="B153" s="185"/>
      <c r="C153" s="286"/>
      <c r="D153" s="186" t="s">
        <v>350</v>
      </c>
      <c r="E153" s="2"/>
      <c r="F153" s="1"/>
      <c r="G153" s="38"/>
      <c r="H153" s="38"/>
      <c r="I153" s="38"/>
      <c r="J153" s="189"/>
      <c r="K153" s="45"/>
      <c r="N153" s="41"/>
    </row>
    <row r="154" spans="1:16">
      <c r="A154" s="277">
        <v>100</v>
      </c>
      <c r="B154" s="185"/>
      <c r="C154" s="286"/>
      <c r="D154" s="187" t="s">
        <v>351</v>
      </c>
      <c r="E154" s="1" t="s">
        <v>18</v>
      </c>
      <c r="F154" s="1">
        <v>85</v>
      </c>
      <c r="G154" s="38"/>
      <c r="H154" s="38"/>
      <c r="I154" s="38"/>
      <c r="J154" s="189"/>
      <c r="K154" s="45"/>
      <c r="L154" s="189"/>
      <c r="M154" s="41"/>
      <c r="N154" s="41"/>
      <c r="O154" s="41"/>
      <c r="P154" s="41"/>
    </row>
    <row r="155" spans="1:16">
      <c r="A155" s="277"/>
      <c r="B155" s="185"/>
      <c r="C155" s="286"/>
      <c r="D155" s="187"/>
      <c r="E155" s="1"/>
      <c r="F155" s="1"/>
      <c r="G155" s="38"/>
      <c r="H155" s="38"/>
      <c r="I155" s="38"/>
      <c r="J155" s="189"/>
      <c r="K155" s="45"/>
      <c r="L155" s="189"/>
      <c r="M155" s="41"/>
      <c r="N155" s="41"/>
      <c r="O155" s="41"/>
      <c r="P155" s="41"/>
    </row>
    <row r="156" spans="1:16" s="109" customFormat="1" ht="12.75">
      <c r="A156" s="280"/>
      <c r="B156" s="108"/>
      <c r="C156" s="278"/>
      <c r="D156" s="198" t="s">
        <v>369</v>
      </c>
      <c r="E156" s="111"/>
      <c r="F156" s="108"/>
      <c r="G156" s="108"/>
      <c r="H156" s="108"/>
      <c r="I156" s="108"/>
    </row>
    <row r="157" spans="1:16">
      <c r="A157" s="277">
        <v>101</v>
      </c>
      <c r="B157" s="43" t="s">
        <v>370</v>
      </c>
      <c r="C157" s="277"/>
      <c r="D157" s="42" t="s">
        <v>371</v>
      </c>
      <c r="E157" s="70" t="s">
        <v>18</v>
      </c>
      <c r="F157" s="1">
        <v>2</v>
      </c>
      <c r="G157" s="38"/>
      <c r="H157" s="38"/>
      <c r="I157" s="38"/>
      <c r="J157" s="39"/>
      <c r="K157" s="41"/>
      <c r="L157" s="41"/>
      <c r="M157" s="41"/>
      <c r="N157" s="41"/>
      <c r="O157" s="41"/>
    </row>
    <row r="158" spans="1:16">
      <c r="A158" s="277">
        <v>102</v>
      </c>
      <c r="B158" s="43" t="s">
        <v>77</v>
      </c>
      <c r="C158" s="277"/>
      <c r="D158" s="42" t="s">
        <v>236</v>
      </c>
      <c r="E158" s="243" t="s">
        <v>18</v>
      </c>
      <c r="F158" s="207">
        <v>2</v>
      </c>
      <c r="G158" s="244"/>
      <c r="H158" s="38"/>
      <c r="I158" s="38"/>
      <c r="J158" s="39"/>
      <c r="K158" s="41"/>
      <c r="L158" s="41"/>
      <c r="M158" s="41"/>
      <c r="N158" s="41"/>
      <c r="O158" s="41"/>
    </row>
    <row r="159" spans="1:16">
      <c r="A159" s="277">
        <v>103</v>
      </c>
      <c r="B159" s="43" t="s">
        <v>78</v>
      </c>
      <c r="C159" s="277"/>
      <c r="D159" s="42" t="s">
        <v>56</v>
      </c>
      <c r="E159" s="245" t="s">
        <v>18</v>
      </c>
      <c r="F159" s="210">
        <v>2</v>
      </c>
      <c r="G159" s="246"/>
      <c r="H159" s="38"/>
      <c r="I159" s="38"/>
      <c r="J159" s="39"/>
      <c r="K159" s="41"/>
      <c r="L159" s="41"/>
      <c r="M159" s="41"/>
      <c r="N159" s="41"/>
      <c r="O159" s="41"/>
    </row>
    <row r="160" spans="1:16">
      <c r="A160" s="277">
        <v>104</v>
      </c>
      <c r="B160" s="77" t="s">
        <v>79</v>
      </c>
      <c r="C160" s="286"/>
      <c r="D160" s="247" t="s">
        <v>57</v>
      </c>
      <c r="E160" s="248" t="s">
        <v>18</v>
      </c>
      <c r="F160" s="249">
        <v>2</v>
      </c>
      <c r="G160" s="38"/>
      <c r="H160" s="38"/>
      <c r="I160" s="38"/>
      <c r="J160" s="39"/>
      <c r="K160" s="45"/>
      <c r="L160" s="45"/>
      <c r="M160" s="250"/>
    </row>
    <row r="161" spans="1:16">
      <c r="A161" s="277">
        <v>105</v>
      </c>
      <c r="B161" s="43" t="s">
        <v>80</v>
      </c>
      <c r="C161" s="277"/>
      <c r="D161" s="42" t="s">
        <v>219</v>
      </c>
      <c r="E161" s="2" t="s">
        <v>18</v>
      </c>
      <c r="F161" s="251">
        <v>2</v>
      </c>
      <c r="G161" s="74"/>
      <c r="H161" s="38"/>
      <c r="I161" s="38"/>
      <c r="J161" s="41"/>
      <c r="K161" s="45"/>
      <c r="L161" s="45"/>
      <c r="M161" s="41"/>
      <c r="N161" s="41"/>
      <c r="O161" s="41"/>
    </row>
    <row r="162" spans="1:16" s="109" customFormat="1" ht="25.5">
      <c r="A162" s="280">
        <v>106</v>
      </c>
      <c r="B162" s="108" t="s">
        <v>239</v>
      </c>
      <c r="C162" s="278"/>
      <c r="D162" s="252" t="s">
        <v>237</v>
      </c>
      <c r="E162" s="111" t="s">
        <v>18</v>
      </c>
      <c r="F162" s="253">
        <v>2</v>
      </c>
      <c r="G162" s="108"/>
      <c r="H162" s="108"/>
      <c r="I162" s="108"/>
    </row>
    <row r="163" spans="1:16" ht="16.5">
      <c r="A163" s="277">
        <v>107</v>
      </c>
      <c r="B163" s="43" t="s">
        <v>68</v>
      </c>
      <c r="C163" s="277"/>
      <c r="D163" s="42" t="s">
        <v>362</v>
      </c>
      <c r="E163" s="2" t="s">
        <v>21</v>
      </c>
      <c r="F163" s="183">
        <v>2</v>
      </c>
      <c r="G163" s="184"/>
      <c r="H163" s="38"/>
      <c r="I163" s="38"/>
      <c r="J163" s="39"/>
      <c r="K163" s="41"/>
      <c r="L163" s="41"/>
      <c r="M163" s="41"/>
      <c r="N163" s="41"/>
      <c r="O163" s="41"/>
    </row>
    <row r="164" spans="1:16" s="182" customFormat="1" ht="16.5">
      <c r="A164" s="277">
        <v>108</v>
      </c>
      <c r="B164" s="43" t="s">
        <v>70</v>
      </c>
      <c r="C164" s="277"/>
      <c r="D164" s="42" t="s">
        <v>238</v>
      </c>
      <c r="E164" s="1" t="s">
        <v>43</v>
      </c>
      <c r="F164" s="1">
        <v>0.1</v>
      </c>
      <c r="G164" s="38"/>
      <c r="H164" s="38"/>
      <c r="I164" s="38"/>
      <c r="J164" s="41"/>
      <c r="K164" s="181"/>
      <c r="L164" s="181"/>
      <c r="M164" s="41"/>
      <c r="N164" s="181"/>
      <c r="O164" s="181"/>
    </row>
    <row r="165" spans="1:16" s="68" customFormat="1">
      <c r="A165" s="277">
        <v>109</v>
      </c>
      <c r="B165" s="43" t="s">
        <v>46</v>
      </c>
      <c r="C165" s="277"/>
      <c r="D165" s="42" t="s">
        <v>47</v>
      </c>
      <c r="E165" s="1" t="s">
        <v>27</v>
      </c>
      <c r="F165" s="1">
        <v>1.6000000000000001E-4</v>
      </c>
      <c r="G165" s="38"/>
      <c r="H165" s="38"/>
      <c r="I165" s="38"/>
      <c r="J165" s="241"/>
      <c r="K165" s="254"/>
      <c r="L165" s="254"/>
      <c r="M165" s="241"/>
      <c r="N165" s="241"/>
      <c r="O165" s="241"/>
    </row>
    <row r="166" spans="1:16" s="68" customFormat="1">
      <c r="A166" s="277"/>
      <c r="B166" s="43"/>
      <c r="C166" s="277"/>
      <c r="D166" s="42" t="s">
        <v>240</v>
      </c>
      <c r="E166" s="1"/>
      <c r="F166" s="1"/>
      <c r="G166" s="38"/>
      <c r="H166" s="38"/>
      <c r="I166" s="38"/>
      <c r="J166" s="241"/>
      <c r="K166" s="254"/>
      <c r="L166" s="254"/>
      <c r="M166" s="241"/>
      <c r="N166" s="241"/>
      <c r="O166" s="241"/>
    </row>
    <row r="167" spans="1:16" s="257" customFormat="1" ht="25.5">
      <c r="A167" s="277">
        <v>110</v>
      </c>
      <c r="B167" s="35"/>
      <c r="C167" s="289"/>
      <c r="D167" s="234" t="s">
        <v>223</v>
      </c>
      <c r="E167" s="1" t="s">
        <v>18</v>
      </c>
      <c r="F167" s="35">
        <v>2</v>
      </c>
      <c r="G167" s="237"/>
      <c r="H167" s="230"/>
      <c r="I167" s="230"/>
      <c r="J167" s="255"/>
      <c r="K167" s="256"/>
    </row>
    <row r="168" spans="1:16" s="68" customFormat="1">
      <c r="A168" s="277">
        <v>111</v>
      </c>
      <c r="B168" s="185"/>
      <c r="C168" s="286"/>
      <c r="D168" s="42" t="s">
        <v>48</v>
      </c>
      <c r="E168" s="1" t="s">
        <v>49</v>
      </c>
      <c r="F168" s="1">
        <v>0.16</v>
      </c>
      <c r="G168" s="37"/>
      <c r="H168" s="38"/>
      <c r="I168" s="38"/>
    </row>
    <row r="169" spans="1:16" s="68" customFormat="1" ht="16.5">
      <c r="A169" s="277">
        <v>112</v>
      </c>
      <c r="B169" s="185"/>
      <c r="C169" s="286"/>
      <c r="D169" s="42" t="s">
        <v>372</v>
      </c>
      <c r="E169" s="1" t="s">
        <v>43</v>
      </c>
      <c r="F169" s="1">
        <v>0.25</v>
      </c>
      <c r="G169" s="37"/>
      <c r="H169" s="38"/>
      <c r="I169" s="38"/>
    </row>
    <row r="170" spans="1:16">
      <c r="A170" s="277"/>
      <c r="B170" s="185"/>
      <c r="C170" s="286"/>
      <c r="D170" s="264" t="s">
        <v>373</v>
      </c>
      <c r="E170" s="1"/>
      <c r="F170" s="1"/>
      <c r="G170" s="38"/>
      <c r="H170" s="38"/>
      <c r="I170" s="38"/>
      <c r="J170" s="189"/>
      <c r="K170" s="45"/>
      <c r="L170" s="189"/>
      <c r="M170" s="41"/>
      <c r="N170" s="41"/>
      <c r="O170" s="41"/>
      <c r="P170" s="41"/>
    </row>
    <row r="171" spans="1:16">
      <c r="A171" s="277">
        <v>113</v>
      </c>
      <c r="B171" s="185"/>
      <c r="C171" s="286"/>
      <c r="D171" s="187" t="s">
        <v>497</v>
      </c>
      <c r="E171" s="1" t="s">
        <v>18</v>
      </c>
      <c r="F171" s="1">
        <v>1</v>
      </c>
      <c r="G171" s="38"/>
      <c r="H171" s="38"/>
      <c r="I171" s="38"/>
      <c r="J171" s="189"/>
      <c r="K171" s="45"/>
      <c r="L171" s="189"/>
      <c r="M171" s="41"/>
      <c r="N171" s="41"/>
      <c r="O171" s="41"/>
      <c r="P171" s="41"/>
    </row>
    <row r="172" spans="1:16">
      <c r="A172" s="277">
        <v>114</v>
      </c>
      <c r="B172" s="185"/>
      <c r="C172" s="286"/>
      <c r="D172" s="187" t="s">
        <v>498</v>
      </c>
      <c r="E172" s="1" t="s">
        <v>18</v>
      </c>
      <c r="F172" s="1">
        <v>1</v>
      </c>
      <c r="G172" s="38"/>
      <c r="H172" s="38"/>
      <c r="I172" s="38"/>
      <c r="J172" s="189"/>
      <c r="K172" s="45"/>
      <c r="L172" s="189"/>
      <c r="M172" s="41"/>
      <c r="N172" s="41"/>
      <c r="O172" s="41"/>
      <c r="P172" s="41"/>
    </row>
    <row r="173" spans="1:16">
      <c r="A173" s="277"/>
      <c r="B173" s="185"/>
      <c r="C173" s="286"/>
      <c r="D173" s="187"/>
      <c r="E173" s="1"/>
      <c r="F173" s="1"/>
      <c r="G173" s="38"/>
      <c r="H173" s="38"/>
      <c r="I173" s="38"/>
      <c r="J173" s="189"/>
      <c r="K173" s="45"/>
      <c r="L173" s="189"/>
      <c r="M173" s="41"/>
      <c r="N173" s="41"/>
      <c r="O173" s="41"/>
      <c r="P173" s="41"/>
    </row>
    <row r="174" spans="1:16">
      <c r="A174" s="277"/>
      <c r="B174" s="185"/>
      <c r="C174" s="291"/>
      <c r="D174" s="193" t="s">
        <v>357</v>
      </c>
      <c r="E174" s="1"/>
      <c r="F174" s="1"/>
      <c r="G174" s="38"/>
      <c r="H174" s="38"/>
      <c r="I174" s="38"/>
      <c r="J174" s="189"/>
      <c r="K174" s="45"/>
      <c r="L174" s="189"/>
      <c r="M174" s="41"/>
      <c r="N174" s="41"/>
      <c r="O174" s="41"/>
      <c r="P174" s="41"/>
    </row>
    <row r="175" spans="1:16" ht="25.5">
      <c r="A175" s="277">
        <v>115</v>
      </c>
      <c r="B175" s="43" t="s">
        <v>69</v>
      </c>
      <c r="C175" s="277"/>
      <c r="D175" s="42" t="s">
        <v>491</v>
      </c>
      <c r="E175" s="2" t="s">
        <v>21</v>
      </c>
      <c r="F175" s="1">
        <v>98</v>
      </c>
      <c r="G175" s="38"/>
      <c r="H175" s="38"/>
      <c r="I175" s="38"/>
      <c r="J175" s="39"/>
      <c r="K175" s="41"/>
      <c r="L175" s="41"/>
      <c r="M175" s="41"/>
      <c r="N175" s="41"/>
      <c r="O175" s="41"/>
    </row>
    <row r="176" spans="1:16" ht="15" customHeight="1">
      <c r="A176" s="277">
        <v>116</v>
      </c>
      <c r="B176" s="43" t="s">
        <v>39</v>
      </c>
      <c r="C176" s="277"/>
      <c r="D176" s="42" t="s">
        <v>40</v>
      </c>
      <c r="E176" s="2" t="s">
        <v>21</v>
      </c>
      <c r="F176" s="1">
        <v>98</v>
      </c>
      <c r="G176" s="38"/>
      <c r="H176" s="38"/>
      <c r="I176" s="38"/>
      <c r="J176" s="39"/>
      <c r="K176" s="41"/>
      <c r="L176" s="41"/>
      <c r="M176" s="41"/>
      <c r="N176" s="41"/>
      <c r="O176" s="41"/>
    </row>
    <row r="177" spans="1:16" ht="16.5">
      <c r="A177" s="277">
        <v>117</v>
      </c>
      <c r="B177" s="43" t="s">
        <v>41</v>
      </c>
      <c r="C177" s="277"/>
      <c r="D177" s="42" t="s">
        <v>42</v>
      </c>
      <c r="E177" s="2" t="s">
        <v>21</v>
      </c>
      <c r="F177" s="1">
        <v>98</v>
      </c>
      <c r="G177" s="38"/>
      <c r="H177" s="38"/>
      <c r="I177" s="38"/>
      <c r="J177" s="39"/>
      <c r="K177" s="41"/>
      <c r="L177" s="41"/>
      <c r="M177" s="41"/>
      <c r="N177" s="41"/>
      <c r="O177" s="41"/>
    </row>
    <row r="178" spans="1:16" ht="16.5">
      <c r="A178" s="277">
        <v>118</v>
      </c>
      <c r="B178" s="43" t="s">
        <v>67</v>
      </c>
      <c r="C178" s="277"/>
      <c r="D178" s="42" t="s">
        <v>218</v>
      </c>
      <c r="E178" s="2" t="s">
        <v>21</v>
      </c>
      <c r="F178" s="1">
        <v>98</v>
      </c>
      <c r="G178" s="38"/>
      <c r="H178" s="38"/>
      <c r="I178" s="38"/>
      <c r="J178" s="39"/>
      <c r="K178" s="41"/>
      <c r="L178" s="41"/>
      <c r="M178" s="41"/>
      <c r="N178" s="41"/>
      <c r="O178" s="41"/>
    </row>
    <row r="179" spans="1:16">
      <c r="A179" s="277">
        <v>119</v>
      </c>
      <c r="B179" s="43" t="s">
        <v>74</v>
      </c>
      <c r="C179" s="277"/>
      <c r="D179" s="42" t="s">
        <v>358</v>
      </c>
      <c r="E179" s="1" t="s">
        <v>18</v>
      </c>
      <c r="F179" s="1">
        <v>312</v>
      </c>
      <c r="G179" s="38"/>
      <c r="H179" s="38"/>
      <c r="I179" s="38"/>
      <c r="J179" s="39"/>
      <c r="K179" s="41"/>
      <c r="L179" s="41"/>
      <c r="M179" s="41"/>
      <c r="N179" s="41"/>
      <c r="O179" s="41"/>
    </row>
    <row r="180" spans="1:16">
      <c r="A180" s="277">
        <v>120</v>
      </c>
      <c r="B180" s="77" t="s">
        <v>75</v>
      </c>
      <c r="C180" s="292"/>
      <c r="D180" s="42" t="s">
        <v>220</v>
      </c>
      <c r="E180" s="112" t="s">
        <v>18</v>
      </c>
      <c r="F180" s="80">
        <v>312</v>
      </c>
      <c r="G180" s="38"/>
      <c r="H180" s="38"/>
      <c r="I180" s="38"/>
      <c r="J180" s="39"/>
    </row>
    <row r="181" spans="1:16" ht="15" customHeight="1">
      <c r="A181" s="277">
        <v>121</v>
      </c>
      <c r="B181" s="43" t="s">
        <v>68</v>
      </c>
      <c r="C181" s="277"/>
      <c r="D181" s="42" t="s">
        <v>495</v>
      </c>
      <c r="E181" s="2" t="s">
        <v>21</v>
      </c>
      <c r="F181" s="183">
        <v>98</v>
      </c>
      <c r="G181" s="184"/>
      <c r="H181" s="38"/>
      <c r="I181" s="38"/>
      <c r="J181" s="39"/>
      <c r="K181" s="41"/>
      <c r="L181" s="41"/>
      <c r="M181" s="41"/>
      <c r="N181" s="41"/>
      <c r="O181" s="41"/>
    </row>
    <row r="182" spans="1:16" s="182" customFormat="1" ht="16.5">
      <c r="A182" s="277">
        <v>122</v>
      </c>
      <c r="B182" s="43" t="s">
        <v>73</v>
      </c>
      <c r="C182" s="277"/>
      <c r="D182" s="42" t="s">
        <v>222</v>
      </c>
      <c r="E182" s="1" t="s">
        <v>43</v>
      </c>
      <c r="F182" s="1">
        <v>9.8000000000000007</v>
      </c>
      <c r="G182" s="38"/>
      <c r="H182" s="38"/>
      <c r="I182" s="38"/>
      <c r="J182" s="41"/>
      <c r="K182" s="181"/>
      <c r="L182" s="181"/>
      <c r="M182" s="41"/>
      <c r="N182" s="181"/>
      <c r="O182" s="181"/>
    </row>
    <row r="183" spans="1:16">
      <c r="A183" s="277">
        <v>123</v>
      </c>
      <c r="B183" s="43" t="s">
        <v>46</v>
      </c>
      <c r="C183" s="277"/>
      <c r="D183" s="42" t="s">
        <v>47</v>
      </c>
      <c r="E183" s="1" t="s">
        <v>27</v>
      </c>
      <c r="F183" s="1">
        <v>6.2399999999999999E-3</v>
      </c>
      <c r="G183" s="38"/>
      <c r="H183" s="38"/>
      <c r="I183" s="38"/>
      <c r="J183" s="41"/>
      <c r="K183" s="45"/>
      <c r="L183" s="45"/>
      <c r="M183" s="41"/>
      <c r="N183" s="41"/>
      <c r="O183" s="41"/>
    </row>
    <row r="184" spans="1:16">
      <c r="A184" s="277"/>
      <c r="B184" s="185"/>
      <c r="C184" s="286"/>
      <c r="D184" s="193" t="s">
        <v>33</v>
      </c>
      <c r="E184" s="1"/>
      <c r="F184" s="1"/>
      <c r="G184" s="38"/>
      <c r="H184" s="38"/>
      <c r="I184" s="38"/>
      <c r="J184" s="189"/>
      <c r="K184" s="45"/>
      <c r="L184" s="189"/>
      <c r="M184" s="41"/>
      <c r="N184" s="41"/>
      <c r="O184" s="41"/>
      <c r="P184" s="41"/>
    </row>
    <row r="185" spans="1:16" ht="16.5">
      <c r="A185" s="277">
        <v>124</v>
      </c>
      <c r="B185" s="185"/>
      <c r="C185" s="286"/>
      <c r="D185" s="42" t="s">
        <v>224</v>
      </c>
      <c r="E185" s="2" t="s">
        <v>21</v>
      </c>
      <c r="F185" s="1">
        <v>98</v>
      </c>
      <c r="G185" s="37"/>
      <c r="H185" s="38"/>
      <c r="I185" s="38"/>
    </row>
    <row r="186" spans="1:16" ht="25.5">
      <c r="A186" s="277">
        <v>125</v>
      </c>
      <c r="B186" s="185"/>
      <c r="C186" s="286"/>
      <c r="D186" s="42" t="s">
        <v>44</v>
      </c>
      <c r="E186" s="1" t="s">
        <v>30</v>
      </c>
      <c r="F186" s="1">
        <v>7.84</v>
      </c>
      <c r="G186" s="37"/>
      <c r="H186" s="38"/>
      <c r="I186" s="38"/>
    </row>
    <row r="187" spans="1:16">
      <c r="A187" s="277">
        <v>126</v>
      </c>
      <c r="B187" s="185"/>
      <c r="C187" s="286"/>
      <c r="D187" s="42" t="s">
        <v>48</v>
      </c>
      <c r="E187" s="1" t="s">
        <v>49</v>
      </c>
      <c r="F187" s="1">
        <v>6.24</v>
      </c>
      <c r="G187" s="37"/>
      <c r="H187" s="38"/>
      <c r="I187" s="38"/>
    </row>
    <row r="188" spans="1:16" ht="16.5">
      <c r="A188" s="277">
        <v>127</v>
      </c>
      <c r="B188" s="185"/>
      <c r="C188" s="286"/>
      <c r="D188" s="42" t="s">
        <v>359</v>
      </c>
      <c r="E188" s="1" t="s">
        <v>43</v>
      </c>
      <c r="F188" s="1">
        <f>98*0.05</f>
        <v>4.9000000000000004</v>
      </c>
      <c r="G188" s="37"/>
      <c r="H188" s="38"/>
      <c r="I188" s="38"/>
    </row>
    <row r="189" spans="1:16">
      <c r="A189" s="277"/>
      <c r="B189" s="185"/>
      <c r="C189" s="286"/>
      <c r="D189" s="186" t="s">
        <v>61</v>
      </c>
      <c r="E189" s="1"/>
      <c r="F189" s="1"/>
      <c r="G189" s="37"/>
      <c r="H189" s="38"/>
      <c r="I189" s="38"/>
    </row>
    <row r="190" spans="1:16">
      <c r="A190" s="277">
        <v>128</v>
      </c>
      <c r="B190" s="185"/>
      <c r="C190" s="286"/>
      <c r="D190" s="42" t="s">
        <v>361</v>
      </c>
      <c r="E190" s="1" t="s">
        <v>18</v>
      </c>
      <c r="F190" s="1">
        <v>47</v>
      </c>
      <c r="G190" s="37"/>
      <c r="H190" s="38"/>
      <c r="I190" s="38"/>
    </row>
    <row r="191" spans="1:16">
      <c r="A191" s="277"/>
      <c r="B191" s="185"/>
      <c r="C191" s="286"/>
      <c r="D191" s="264" t="s">
        <v>63</v>
      </c>
      <c r="E191" s="1"/>
      <c r="F191" s="1"/>
      <c r="G191" s="38"/>
      <c r="H191" s="38"/>
      <c r="I191" s="38"/>
      <c r="J191" s="189"/>
      <c r="K191" s="45"/>
      <c r="L191" s="189"/>
      <c r="M191" s="41"/>
      <c r="N191" s="41"/>
      <c r="O191" s="41"/>
      <c r="P191" s="41"/>
    </row>
    <row r="192" spans="1:16">
      <c r="A192" s="277">
        <v>129</v>
      </c>
      <c r="B192" s="43"/>
      <c r="C192" s="277"/>
      <c r="D192" s="42" t="s">
        <v>360</v>
      </c>
      <c r="E192" s="1" t="s">
        <v>18</v>
      </c>
      <c r="F192" s="1">
        <v>265</v>
      </c>
      <c r="G192" s="38"/>
      <c r="H192" s="38"/>
      <c r="I192" s="38"/>
      <c r="J192" s="41"/>
      <c r="K192" s="41"/>
      <c r="L192" s="41"/>
      <c r="M192" s="41"/>
      <c r="N192" s="41"/>
      <c r="O192" s="41"/>
    </row>
    <row r="193" spans="1:15">
      <c r="A193" s="277"/>
      <c r="B193" s="43"/>
      <c r="C193" s="277"/>
      <c r="D193" s="75"/>
      <c r="E193" s="1"/>
      <c r="F193" s="1"/>
      <c r="G193" s="38"/>
      <c r="H193" s="38"/>
      <c r="I193" s="38"/>
      <c r="J193" s="41"/>
      <c r="K193" s="41"/>
      <c r="L193" s="41"/>
      <c r="M193" s="41"/>
      <c r="N193" s="41"/>
      <c r="O193" s="41"/>
    </row>
    <row r="194" spans="1:15">
      <c r="A194" s="277"/>
      <c r="B194" s="43"/>
      <c r="C194" s="287"/>
      <c r="D194" s="75" t="s">
        <v>217</v>
      </c>
      <c r="E194" s="1"/>
      <c r="F194" s="1"/>
      <c r="G194" s="38"/>
      <c r="H194" s="38"/>
      <c r="I194" s="38"/>
      <c r="J194" s="41"/>
      <c r="K194" s="82"/>
      <c r="L194" s="45"/>
      <c r="M194" s="41"/>
      <c r="N194" s="41"/>
      <c r="O194" s="41"/>
    </row>
    <row r="195" spans="1:15">
      <c r="A195" s="277"/>
      <c r="B195" s="43"/>
      <c r="C195" s="277"/>
      <c r="D195" s="75" t="s">
        <v>37</v>
      </c>
      <c r="E195" s="1"/>
      <c r="F195" s="1"/>
      <c r="G195" s="38"/>
      <c r="H195" s="38"/>
      <c r="I195" s="38"/>
      <c r="J195" s="39"/>
      <c r="K195" s="40"/>
      <c r="L195" s="41"/>
      <c r="M195" s="41"/>
      <c r="N195" s="41"/>
      <c r="O195" s="41"/>
    </row>
    <row r="196" spans="1:15" ht="25.5">
      <c r="A196" s="277">
        <v>130</v>
      </c>
      <c r="B196" s="43" t="s">
        <v>69</v>
      </c>
      <c r="C196" s="277"/>
      <c r="D196" s="42" t="s">
        <v>491</v>
      </c>
      <c r="E196" s="2" t="s">
        <v>21</v>
      </c>
      <c r="F196" s="1">
        <v>78</v>
      </c>
      <c r="G196" s="38"/>
      <c r="H196" s="38"/>
      <c r="I196" s="38"/>
      <c r="J196" s="39"/>
      <c r="K196" s="41"/>
      <c r="L196" s="41"/>
      <c r="M196" s="41"/>
      <c r="N196" s="41"/>
      <c r="O196" s="41"/>
    </row>
    <row r="197" spans="1:15" ht="16.5">
      <c r="A197" s="277">
        <v>131</v>
      </c>
      <c r="B197" s="43" t="s">
        <v>39</v>
      </c>
      <c r="C197" s="277"/>
      <c r="D197" s="42" t="s">
        <v>40</v>
      </c>
      <c r="E197" s="2" t="s">
        <v>21</v>
      </c>
      <c r="F197" s="1">
        <v>78</v>
      </c>
      <c r="G197" s="38"/>
      <c r="H197" s="38"/>
      <c r="I197" s="38"/>
      <c r="J197" s="39"/>
      <c r="K197" s="41"/>
      <c r="L197" s="41"/>
      <c r="M197" s="41"/>
      <c r="N197" s="41"/>
      <c r="O197" s="41"/>
    </row>
    <row r="198" spans="1:15" ht="16.5">
      <c r="A198" s="277">
        <v>132</v>
      </c>
      <c r="B198" s="43" t="s">
        <v>41</v>
      </c>
      <c r="C198" s="277"/>
      <c r="D198" s="42" t="s">
        <v>42</v>
      </c>
      <c r="E198" s="2" t="s">
        <v>21</v>
      </c>
      <c r="F198" s="1">
        <v>78</v>
      </c>
      <c r="G198" s="38"/>
      <c r="H198" s="38"/>
      <c r="I198" s="38"/>
      <c r="J198" s="39"/>
      <c r="K198" s="41"/>
      <c r="L198" s="41"/>
      <c r="M198" s="41"/>
      <c r="N198" s="41"/>
      <c r="O198" s="41"/>
    </row>
    <row r="199" spans="1:15" ht="16.5">
      <c r="A199" s="277">
        <v>133</v>
      </c>
      <c r="B199" s="43" t="s">
        <v>67</v>
      </c>
      <c r="C199" s="277"/>
      <c r="D199" s="42" t="s">
        <v>218</v>
      </c>
      <c r="E199" s="2" t="s">
        <v>21</v>
      </c>
      <c r="F199" s="1">
        <v>78</v>
      </c>
      <c r="G199" s="38"/>
      <c r="H199" s="38"/>
      <c r="I199" s="38"/>
      <c r="J199" s="39"/>
      <c r="K199" s="41"/>
      <c r="L199" s="41"/>
      <c r="M199" s="41"/>
      <c r="N199" s="41"/>
      <c r="O199" s="41"/>
    </row>
    <row r="200" spans="1:15">
      <c r="A200" s="277">
        <v>134</v>
      </c>
      <c r="B200" s="43" t="s">
        <v>74</v>
      </c>
      <c r="C200" s="277"/>
      <c r="D200" s="42" t="s">
        <v>358</v>
      </c>
      <c r="E200" s="1" t="s">
        <v>18</v>
      </c>
      <c r="F200" s="1">
        <v>30</v>
      </c>
      <c r="G200" s="38"/>
      <c r="H200" s="38"/>
      <c r="I200" s="38"/>
      <c r="J200" s="39"/>
      <c r="K200" s="41"/>
      <c r="L200" s="41"/>
      <c r="M200" s="41"/>
      <c r="N200" s="41"/>
      <c r="O200" s="41"/>
    </row>
    <row r="201" spans="1:15">
      <c r="A201" s="277">
        <v>135</v>
      </c>
      <c r="B201" s="77" t="s">
        <v>75</v>
      </c>
      <c r="C201" s="292"/>
      <c r="D201" s="42" t="s">
        <v>220</v>
      </c>
      <c r="E201" s="112" t="s">
        <v>18</v>
      </c>
      <c r="F201" s="80">
        <v>30</v>
      </c>
      <c r="G201" s="38"/>
      <c r="H201" s="38"/>
      <c r="I201" s="38"/>
      <c r="J201" s="39"/>
    </row>
    <row r="202" spans="1:15" s="182" customFormat="1">
      <c r="A202" s="277">
        <v>136</v>
      </c>
      <c r="B202" s="43" t="s">
        <v>363</v>
      </c>
      <c r="C202" s="277"/>
      <c r="D202" s="42" t="s">
        <v>364</v>
      </c>
      <c r="E202" s="1" t="s">
        <v>18</v>
      </c>
      <c r="F202" s="1">
        <v>23</v>
      </c>
      <c r="G202" s="38"/>
      <c r="H202" s="38"/>
      <c r="I202" s="38"/>
      <c r="J202" s="39"/>
      <c r="K202" s="181"/>
      <c r="L202" s="181"/>
      <c r="M202" s="41"/>
      <c r="N202" s="181"/>
      <c r="O202" s="181"/>
    </row>
    <row r="203" spans="1:15">
      <c r="A203" s="277">
        <v>137</v>
      </c>
      <c r="B203" s="77" t="s">
        <v>76</v>
      </c>
      <c r="C203" s="286"/>
      <c r="D203" s="42" t="s">
        <v>221</v>
      </c>
      <c r="E203" s="112" t="s">
        <v>18</v>
      </c>
      <c r="F203" s="80">
        <v>23</v>
      </c>
      <c r="G203" s="38"/>
      <c r="H203" s="38"/>
      <c r="I203" s="38"/>
      <c r="J203" s="39"/>
    </row>
    <row r="204" spans="1:15">
      <c r="A204" s="277">
        <v>138</v>
      </c>
      <c r="B204" s="77" t="s">
        <v>72</v>
      </c>
      <c r="C204" s="286"/>
      <c r="D204" s="42" t="s">
        <v>45</v>
      </c>
      <c r="E204" s="2" t="s">
        <v>18</v>
      </c>
      <c r="F204" s="249">
        <v>53</v>
      </c>
      <c r="G204" s="38"/>
      <c r="H204" s="38"/>
      <c r="I204" s="38"/>
      <c r="J204" s="39"/>
      <c r="K204" s="45"/>
      <c r="L204" s="45"/>
      <c r="M204" s="250"/>
    </row>
    <row r="205" spans="1:15" ht="15" customHeight="1">
      <c r="A205" s="277">
        <v>139</v>
      </c>
      <c r="B205" s="43" t="s">
        <v>68</v>
      </c>
      <c r="C205" s="277"/>
      <c r="D205" s="42" t="s">
        <v>495</v>
      </c>
      <c r="E205" s="2" t="s">
        <v>21</v>
      </c>
      <c r="F205" s="183">
        <v>78</v>
      </c>
      <c r="G205" s="184"/>
      <c r="H205" s="38"/>
      <c r="I205" s="38"/>
      <c r="J205" s="39"/>
      <c r="K205" s="41"/>
      <c r="L205" s="41"/>
      <c r="M205" s="41"/>
      <c r="N205" s="41"/>
      <c r="O205" s="41"/>
    </row>
    <row r="206" spans="1:15" s="182" customFormat="1" ht="15" customHeight="1">
      <c r="A206" s="277">
        <v>140</v>
      </c>
      <c r="B206" s="43" t="s">
        <v>73</v>
      </c>
      <c r="C206" s="277"/>
      <c r="D206" s="234" t="s">
        <v>222</v>
      </c>
      <c r="E206" s="1" t="s">
        <v>43</v>
      </c>
      <c r="F206" s="1">
        <v>7.8</v>
      </c>
      <c r="G206" s="38"/>
      <c r="H206" s="38"/>
      <c r="I206" s="38"/>
      <c r="J206" s="41"/>
      <c r="K206" s="181"/>
      <c r="L206" s="181"/>
      <c r="M206" s="41"/>
      <c r="N206" s="181"/>
      <c r="O206" s="181"/>
    </row>
    <row r="207" spans="1:15">
      <c r="A207" s="277">
        <v>141</v>
      </c>
      <c r="B207" s="43" t="s">
        <v>46</v>
      </c>
      <c r="C207" s="277"/>
      <c r="D207" s="42" t="s">
        <v>47</v>
      </c>
      <c r="E207" s="1" t="s">
        <v>27</v>
      </c>
      <c r="F207" s="1">
        <v>1.5200000000000001E-3</v>
      </c>
      <c r="G207" s="38"/>
      <c r="H207" s="38"/>
      <c r="I207" s="38"/>
      <c r="J207" s="41"/>
      <c r="K207" s="45"/>
      <c r="L207" s="45"/>
      <c r="M207" s="41"/>
      <c r="N207" s="41"/>
      <c r="O207" s="41"/>
    </row>
    <row r="208" spans="1:15">
      <c r="A208" s="277"/>
      <c r="B208" s="185"/>
      <c r="C208" s="286"/>
      <c r="D208" s="75" t="s">
        <v>33</v>
      </c>
      <c r="E208" s="1"/>
      <c r="F208" s="1"/>
      <c r="G208" s="37"/>
      <c r="H208" s="38"/>
      <c r="I208" s="38"/>
    </row>
    <row r="209" spans="1:9" ht="16.5">
      <c r="A209" s="277">
        <v>142</v>
      </c>
      <c r="B209" s="185"/>
      <c r="C209" s="286"/>
      <c r="D209" s="42" t="s">
        <v>224</v>
      </c>
      <c r="E209" s="2" t="s">
        <v>21</v>
      </c>
      <c r="F209" s="1">
        <v>78</v>
      </c>
      <c r="G209" s="37"/>
      <c r="H209" s="38"/>
      <c r="I209" s="38"/>
    </row>
    <row r="210" spans="1:9" ht="25.5">
      <c r="A210" s="277">
        <v>143</v>
      </c>
      <c r="B210" s="185"/>
      <c r="C210" s="286"/>
      <c r="D210" s="42" t="s">
        <v>44</v>
      </c>
      <c r="E210" s="1" t="s">
        <v>30</v>
      </c>
      <c r="F210" s="1">
        <v>3.12</v>
      </c>
      <c r="G210" s="37"/>
      <c r="H210" s="38"/>
      <c r="I210" s="38"/>
    </row>
    <row r="211" spans="1:9">
      <c r="A211" s="277">
        <v>144</v>
      </c>
      <c r="B211" s="185"/>
      <c r="C211" s="286"/>
      <c r="D211" s="42" t="s">
        <v>48</v>
      </c>
      <c r="E211" s="1" t="s">
        <v>49</v>
      </c>
      <c r="F211" s="1">
        <v>1.52</v>
      </c>
      <c r="G211" s="37"/>
      <c r="H211" s="38"/>
      <c r="I211" s="38"/>
    </row>
    <row r="212" spans="1:9" ht="16.5">
      <c r="A212" s="277">
        <v>145</v>
      </c>
      <c r="B212" s="185"/>
      <c r="C212" s="286"/>
      <c r="D212" s="42" t="s">
        <v>365</v>
      </c>
      <c r="E212" s="1" t="s">
        <v>43</v>
      </c>
      <c r="F212" s="1">
        <f>78*0.05</f>
        <v>3.9000000000000004</v>
      </c>
      <c r="G212" s="37"/>
      <c r="H212" s="38"/>
      <c r="I212" s="38"/>
    </row>
    <row r="213" spans="1:9">
      <c r="A213" s="277"/>
      <c r="B213" s="185"/>
      <c r="C213" s="286"/>
      <c r="D213" s="186" t="s">
        <v>366</v>
      </c>
      <c r="E213" s="1"/>
      <c r="F213" s="1"/>
      <c r="G213" s="37"/>
      <c r="H213" s="38"/>
      <c r="I213" s="38"/>
    </row>
    <row r="214" spans="1:9">
      <c r="A214" s="277">
        <v>146</v>
      </c>
      <c r="B214" s="185"/>
      <c r="C214" s="286"/>
      <c r="D214" s="42" t="s">
        <v>225</v>
      </c>
      <c r="E214" s="1" t="s">
        <v>18</v>
      </c>
      <c r="F214" s="1">
        <v>5</v>
      </c>
      <c r="G214" s="37"/>
      <c r="H214" s="38"/>
      <c r="I214" s="38"/>
    </row>
    <row r="215" spans="1:9">
      <c r="A215" s="277">
        <v>147</v>
      </c>
      <c r="B215" s="185"/>
      <c r="C215" s="286"/>
      <c r="D215" s="42" t="s">
        <v>226</v>
      </c>
      <c r="E215" s="1" t="s">
        <v>18</v>
      </c>
      <c r="F215" s="1">
        <v>3</v>
      </c>
      <c r="G215" s="37"/>
      <c r="H215" s="38"/>
      <c r="I215" s="38"/>
    </row>
    <row r="216" spans="1:9">
      <c r="A216" s="277">
        <v>148</v>
      </c>
      <c r="B216" s="185"/>
      <c r="C216" s="286"/>
      <c r="D216" s="42" t="s">
        <v>227</v>
      </c>
      <c r="E216" s="1" t="s">
        <v>18</v>
      </c>
      <c r="F216" s="1">
        <v>4</v>
      </c>
      <c r="G216" s="37"/>
      <c r="H216" s="38"/>
      <c r="I216" s="38"/>
    </row>
    <row r="217" spans="1:9">
      <c r="A217" s="277">
        <v>149</v>
      </c>
      <c r="B217" s="185"/>
      <c r="C217" s="286"/>
      <c r="D217" s="42" t="s">
        <v>228</v>
      </c>
      <c r="E217" s="1" t="s">
        <v>18</v>
      </c>
      <c r="F217" s="1">
        <v>3</v>
      </c>
      <c r="G217" s="37"/>
      <c r="H217" s="38"/>
      <c r="I217" s="38"/>
    </row>
    <row r="218" spans="1:9" s="109" customFormat="1" ht="12.75">
      <c r="A218" s="277">
        <v>150</v>
      </c>
      <c r="B218" s="108"/>
      <c r="C218" s="278"/>
      <c r="D218" s="108" t="s">
        <v>229</v>
      </c>
      <c r="E218" s="111" t="s">
        <v>18</v>
      </c>
      <c r="F218" s="111">
        <v>8</v>
      </c>
      <c r="G218" s="259"/>
      <c r="H218" s="259"/>
      <c r="I218" s="108"/>
    </row>
    <row r="219" spans="1:9" s="109" customFormat="1" ht="12.75">
      <c r="A219" s="280"/>
      <c r="B219" s="108"/>
      <c r="C219" s="278"/>
      <c r="D219" s="258" t="s">
        <v>61</v>
      </c>
      <c r="E219" s="111"/>
      <c r="F219" s="111"/>
      <c r="G219" s="259"/>
      <c r="H219" s="259"/>
      <c r="I219" s="108"/>
    </row>
    <row r="220" spans="1:9" s="109" customFormat="1" ht="12.75">
      <c r="A220" s="280">
        <v>151</v>
      </c>
      <c r="B220" s="108"/>
      <c r="C220" s="278"/>
      <c r="D220" s="108" t="s">
        <v>230</v>
      </c>
      <c r="E220" s="111" t="s">
        <v>18</v>
      </c>
      <c r="F220" s="111">
        <v>2</v>
      </c>
      <c r="G220" s="259"/>
      <c r="H220" s="259"/>
      <c r="I220" s="108"/>
    </row>
    <row r="221" spans="1:9" s="109" customFormat="1" ht="12.75">
      <c r="A221" s="280">
        <v>152</v>
      </c>
      <c r="B221" s="108"/>
      <c r="C221" s="278"/>
      <c r="D221" s="108" t="s">
        <v>231</v>
      </c>
      <c r="E221" s="111" t="s">
        <v>18</v>
      </c>
      <c r="F221" s="111">
        <v>2</v>
      </c>
      <c r="G221" s="259"/>
      <c r="H221" s="259"/>
      <c r="I221" s="108"/>
    </row>
    <row r="222" spans="1:9" s="109" customFormat="1" ht="12.75">
      <c r="A222" s="280">
        <v>153</v>
      </c>
      <c r="B222" s="108"/>
      <c r="C222" s="278"/>
      <c r="D222" s="108" t="s">
        <v>51</v>
      </c>
      <c r="E222" s="111" t="s">
        <v>18</v>
      </c>
      <c r="F222" s="111">
        <v>1</v>
      </c>
      <c r="G222" s="259"/>
      <c r="H222" s="259"/>
      <c r="I222" s="108"/>
    </row>
    <row r="223" spans="1:9" s="109" customFormat="1" ht="12.75">
      <c r="A223" s="280">
        <v>154</v>
      </c>
      <c r="B223" s="108"/>
      <c r="C223" s="278"/>
      <c r="D223" s="108" t="s">
        <v>232</v>
      </c>
      <c r="E223" s="111" t="s">
        <v>18</v>
      </c>
      <c r="F223" s="111">
        <v>1</v>
      </c>
      <c r="G223" s="259"/>
      <c r="H223" s="259"/>
      <c r="I223" s="108"/>
    </row>
    <row r="224" spans="1:9" s="109" customFormat="1" ht="12.75">
      <c r="A224" s="280"/>
      <c r="B224" s="108"/>
      <c r="C224" s="278"/>
      <c r="D224" s="258" t="s">
        <v>62</v>
      </c>
      <c r="E224" s="111"/>
      <c r="F224" s="111"/>
      <c r="G224" s="259"/>
      <c r="H224" s="259"/>
      <c r="I224" s="108"/>
    </row>
    <row r="225" spans="1:15" s="109" customFormat="1" ht="12.75">
      <c r="A225" s="280">
        <v>155</v>
      </c>
      <c r="B225" s="108"/>
      <c r="C225" s="278"/>
      <c r="D225" s="108" t="s">
        <v>233</v>
      </c>
      <c r="E225" s="111" t="s">
        <v>18</v>
      </c>
      <c r="F225" s="111">
        <v>3</v>
      </c>
      <c r="G225" s="259"/>
      <c r="H225" s="259"/>
      <c r="I225" s="108"/>
    </row>
    <row r="226" spans="1:15" s="109" customFormat="1" ht="12.75">
      <c r="A226" s="280">
        <v>156</v>
      </c>
      <c r="B226" s="108"/>
      <c r="C226" s="278"/>
      <c r="D226" s="108" t="s">
        <v>234</v>
      </c>
      <c r="E226" s="111" t="s">
        <v>18</v>
      </c>
      <c r="F226" s="111">
        <v>4</v>
      </c>
      <c r="G226" s="259"/>
      <c r="H226" s="259"/>
      <c r="I226" s="108"/>
    </row>
    <row r="227" spans="1:15" s="109" customFormat="1" ht="12.75">
      <c r="A227" s="280">
        <v>157</v>
      </c>
      <c r="B227" s="108"/>
      <c r="C227" s="278"/>
      <c r="D227" s="108" t="s">
        <v>52</v>
      </c>
      <c r="E227" s="111" t="s">
        <v>18</v>
      </c>
      <c r="F227" s="111">
        <v>2</v>
      </c>
      <c r="G227" s="259"/>
      <c r="H227" s="259"/>
      <c r="I227" s="108"/>
    </row>
    <row r="228" spans="1:15" s="109" customFormat="1" ht="12.75">
      <c r="A228" s="280">
        <v>158</v>
      </c>
      <c r="B228" s="108"/>
      <c r="C228" s="278"/>
      <c r="D228" s="108" t="s">
        <v>53</v>
      </c>
      <c r="E228" s="111" t="s">
        <v>18</v>
      </c>
      <c r="F228" s="111">
        <v>3</v>
      </c>
      <c r="G228" s="259"/>
      <c r="H228" s="259"/>
      <c r="I228" s="108"/>
    </row>
    <row r="229" spans="1:15" s="109" customFormat="1" ht="12.75">
      <c r="A229" s="280">
        <v>159</v>
      </c>
      <c r="B229" s="108"/>
      <c r="C229" s="278"/>
      <c r="D229" s="108" t="s">
        <v>235</v>
      </c>
      <c r="E229" s="111" t="s">
        <v>18</v>
      </c>
      <c r="F229" s="111">
        <v>3</v>
      </c>
      <c r="G229" s="259"/>
      <c r="H229" s="259"/>
      <c r="I229" s="108"/>
    </row>
    <row r="230" spans="1:15" s="109" customFormat="1" ht="12.75">
      <c r="A230" s="280">
        <v>160</v>
      </c>
      <c r="B230" s="108"/>
      <c r="C230" s="278"/>
      <c r="D230" s="108" t="s">
        <v>55</v>
      </c>
      <c r="E230" s="111" t="s">
        <v>18</v>
      </c>
      <c r="F230" s="111">
        <v>2</v>
      </c>
      <c r="G230" s="259"/>
      <c r="H230" s="259"/>
      <c r="I230" s="108"/>
    </row>
    <row r="231" spans="1:15" s="109" customFormat="1" ht="12.75">
      <c r="A231" s="280">
        <v>161</v>
      </c>
      <c r="B231" s="108"/>
      <c r="C231" s="278"/>
      <c r="D231" s="108" t="s">
        <v>367</v>
      </c>
      <c r="E231" s="111" t="s">
        <v>18</v>
      </c>
      <c r="F231" s="111">
        <v>3</v>
      </c>
      <c r="G231" s="259"/>
      <c r="H231" s="259"/>
      <c r="I231" s="108"/>
    </row>
    <row r="232" spans="1:15" s="109" customFormat="1" ht="12.75">
      <c r="A232" s="280"/>
      <c r="B232" s="108"/>
      <c r="C232" s="278"/>
      <c r="D232" s="258" t="s">
        <v>63</v>
      </c>
      <c r="E232" s="111"/>
      <c r="F232" s="111"/>
      <c r="G232" s="259"/>
      <c r="H232" s="259"/>
      <c r="I232" s="108"/>
    </row>
    <row r="233" spans="1:15" s="109" customFormat="1" ht="12.75">
      <c r="A233" s="280">
        <v>162</v>
      </c>
      <c r="B233" s="108"/>
      <c r="C233" s="278"/>
      <c r="D233" s="108" t="s">
        <v>54</v>
      </c>
      <c r="E233" s="111" t="s">
        <v>18</v>
      </c>
      <c r="F233" s="111">
        <v>7</v>
      </c>
      <c r="G233" s="259"/>
      <c r="H233" s="259"/>
      <c r="I233" s="108"/>
    </row>
    <row r="234" spans="1:15" s="109" customFormat="1" ht="12.75">
      <c r="A234" s="280"/>
      <c r="B234" s="108"/>
      <c r="C234" s="278"/>
      <c r="D234" s="108"/>
      <c r="E234" s="111"/>
      <c r="F234" s="108"/>
      <c r="G234" s="108"/>
      <c r="H234" s="108"/>
      <c r="I234" s="108"/>
    </row>
    <row r="235" spans="1:15" s="109" customFormat="1" ht="12.75">
      <c r="A235" s="280"/>
      <c r="B235" s="108"/>
      <c r="C235" s="278"/>
      <c r="D235" s="198" t="s">
        <v>368</v>
      </c>
      <c r="E235" s="111"/>
      <c r="F235" s="108"/>
      <c r="G235" s="108"/>
      <c r="H235" s="108"/>
      <c r="I235" s="108"/>
    </row>
    <row r="236" spans="1:15" s="182" customFormat="1">
      <c r="A236" s="277">
        <v>163</v>
      </c>
      <c r="B236" s="43" t="s">
        <v>363</v>
      </c>
      <c r="C236" s="277"/>
      <c r="D236" s="42" t="s">
        <v>364</v>
      </c>
      <c r="E236" s="1" t="s">
        <v>18</v>
      </c>
      <c r="F236" s="1">
        <v>7</v>
      </c>
      <c r="G236" s="38"/>
      <c r="H236" s="38"/>
      <c r="I236" s="38"/>
      <c r="J236" s="39"/>
      <c r="K236" s="181"/>
      <c r="L236" s="181"/>
      <c r="M236" s="41"/>
      <c r="N236" s="181"/>
      <c r="O236" s="181"/>
    </row>
    <row r="237" spans="1:15">
      <c r="A237" s="277">
        <v>164</v>
      </c>
      <c r="B237" s="77" t="s">
        <v>76</v>
      </c>
      <c r="C237" s="286"/>
      <c r="D237" s="42" t="s">
        <v>221</v>
      </c>
      <c r="E237" s="112" t="s">
        <v>18</v>
      </c>
      <c r="F237" s="80">
        <v>7</v>
      </c>
      <c r="G237" s="38"/>
      <c r="H237" s="38"/>
      <c r="I237" s="38"/>
      <c r="J237" s="39"/>
    </row>
    <row r="238" spans="1:15">
      <c r="A238" s="277">
        <v>165</v>
      </c>
      <c r="B238" s="77" t="s">
        <v>72</v>
      </c>
      <c r="C238" s="286"/>
      <c r="D238" s="42" t="s">
        <v>45</v>
      </c>
      <c r="E238" s="2" t="s">
        <v>18</v>
      </c>
      <c r="F238" s="249">
        <v>7</v>
      </c>
      <c r="G238" s="38"/>
      <c r="H238" s="38"/>
      <c r="I238" s="38"/>
      <c r="J238" s="39"/>
      <c r="K238" s="45"/>
      <c r="L238" s="45"/>
      <c r="M238" s="250"/>
    </row>
    <row r="239" spans="1:15" s="182" customFormat="1" ht="16.5">
      <c r="A239" s="277">
        <v>166</v>
      </c>
      <c r="B239" s="43" t="s">
        <v>73</v>
      </c>
      <c r="C239" s="277"/>
      <c r="D239" s="42" t="s">
        <v>222</v>
      </c>
      <c r="E239" s="1" t="s">
        <v>43</v>
      </c>
      <c r="F239" s="1">
        <v>2.5000000000000001E-2</v>
      </c>
      <c r="G239" s="38"/>
      <c r="H239" s="38"/>
      <c r="I239" s="38"/>
      <c r="J239" s="41"/>
      <c r="K239" s="181"/>
      <c r="L239" s="181"/>
      <c r="M239" s="41"/>
      <c r="N239" s="181"/>
      <c r="O239" s="181"/>
    </row>
    <row r="240" spans="1:15">
      <c r="A240" s="277">
        <v>167</v>
      </c>
      <c r="B240" s="43" t="s">
        <v>46</v>
      </c>
      <c r="C240" s="277"/>
      <c r="D240" s="42" t="s">
        <v>47</v>
      </c>
      <c r="E240" s="1" t="s">
        <v>27</v>
      </c>
      <c r="F240" s="1">
        <v>2.7999999999999998E-4</v>
      </c>
      <c r="G240" s="38"/>
      <c r="H240" s="38"/>
      <c r="I240" s="38"/>
      <c r="J240" s="41"/>
      <c r="K240" s="45"/>
      <c r="L240" s="45"/>
      <c r="M240" s="41"/>
      <c r="N240" s="41"/>
      <c r="O240" s="41"/>
    </row>
    <row r="241" spans="1:15" s="109" customFormat="1" ht="12.75">
      <c r="A241" s="280"/>
      <c r="B241" s="108"/>
      <c r="C241" s="278"/>
      <c r="D241" s="108"/>
      <c r="E241" s="111"/>
      <c r="F241" s="108"/>
      <c r="G241" s="108"/>
      <c r="H241" s="108"/>
      <c r="I241" s="108"/>
    </row>
    <row r="242" spans="1:15" s="109" customFormat="1" ht="12.75">
      <c r="A242" s="280"/>
      <c r="B242" s="108"/>
      <c r="C242" s="293">
        <v>17</v>
      </c>
      <c r="D242" s="198" t="s">
        <v>374</v>
      </c>
      <c r="E242" s="111"/>
      <c r="F242" s="108"/>
      <c r="G242" s="108"/>
      <c r="H242" s="108"/>
      <c r="I242" s="108"/>
    </row>
    <row r="243" spans="1:15" ht="16.5">
      <c r="A243" s="277">
        <v>168</v>
      </c>
      <c r="B243" s="43" t="s">
        <v>67</v>
      </c>
      <c r="C243" s="277"/>
      <c r="D243" s="42" t="s">
        <v>375</v>
      </c>
      <c r="E243" s="2" t="s">
        <v>21</v>
      </c>
      <c r="F243" s="1">
        <v>17</v>
      </c>
      <c r="G243" s="38"/>
      <c r="H243" s="38"/>
      <c r="I243" s="38"/>
      <c r="J243" s="39"/>
      <c r="K243" s="41"/>
      <c r="L243" s="41"/>
      <c r="M243" s="41"/>
      <c r="N243" s="41"/>
      <c r="O243" s="41"/>
    </row>
    <row r="244" spans="1:15">
      <c r="A244" s="277">
        <v>169</v>
      </c>
      <c r="B244" s="43" t="s">
        <v>74</v>
      </c>
      <c r="C244" s="277"/>
      <c r="D244" s="42" t="s">
        <v>358</v>
      </c>
      <c r="E244" s="1" t="s">
        <v>18</v>
      </c>
      <c r="F244" s="1">
        <v>15</v>
      </c>
      <c r="G244" s="38"/>
      <c r="H244" s="38"/>
      <c r="I244" s="38"/>
      <c r="J244" s="39"/>
      <c r="K244" s="41"/>
      <c r="L244" s="41"/>
      <c r="M244" s="41"/>
      <c r="N244" s="41"/>
      <c r="O244" s="41"/>
    </row>
    <row r="245" spans="1:15">
      <c r="A245" s="277">
        <v>170</v>
      </c>
      <c r="B245" s="77" t="s">
        <v>75</v>
      </c>
      <c r="C245" s="292"/>
      <c r="D245" s="42" t="s">
        <v>220</v>
      </c>
      <c r="E245" s="112" t="s">
        <v>18</v>
      </c>
      <c r="F245" s="80">
        <v>15</v>
      </c>
      <c r="G245" s="38"/>
      <c r="H245" s="38"/>
      <c r="I245" s="38"/>
      <c r="J245" s="39"/>
    </row>
    <row r="246" spans="1:15" s="182" customFormat="1">
      <c r="A246" s="277">
        <v>171</v>
      </c>
      <c r="B246" s="43" t="s">
        <v>378</v>
      </c>
      <c r="C246" s="277"/>
      <c r="D246" s="42" t="s">
        <v>379</v>
      </c>
      <c r="E246" s="1" t="s">
        <v>18</v>
      </c>
      <c r="F246" s="1">
        <v>49</v>
      </c>
      <c r="G246" s="38"/>
      <c r="H246" s="38"/>
      <c r="I246" s="38"/>
      <c r="J246" s="39"/>
      <c r="K246" s="181"/>
      <c r="L246" s="181"/>
      <c r="M246" s="181"/>
      <c r="N246" s="181"/>
      <c r="O246" s="181"/>
    </row>
    <row r="247" spans="1:15">
      <c r="A247" s="277">
        <v>172</v>
      </c>
      <c r="B247" s="43" t="s">
        <v>71</v>
      </c>
      <c r="C247" s="277"/>
      <c r="D247" s="42" t="s">
        <v>376</v>
      </c>
      <c r="E247" s="2" t="s">
        <v>18</v>
      </c>
      <c r="F247" s="1">
        <v>49</v>
      </c>
      <c r="G247" s="38"/>
      <c r="H247" s="38"/>
      <c r="I247" s="38"/>
      <c r="J247" s="39"/>
      <c r="K247" s="41"/>
      <c r="L247" s="41"/>
      <c r="M247" s="41"/>
      <c r="N247" s="41"/>
      <c r="O247" s="41"/>
    </row>
    <row r="248" spans="1:15" ht="15" customHeight="1">
      <c r="A248" s="277">
        <v>173</v>
      </c>
      <c r="B248" s="43" t="s">
        <v>68</v>
      </c>
      <c r="C248" s="277"/>
      <c r="D248" s="42" t="s">
        <v>488</v>
      </c>
      <c r="E248" s="2" t="s">
        <v>21</v>
      </c>
      <c r="F248" s="183">
        <v>17</v>
      </c>
      <c r="G248" s="184"/>
      <c r="H248" s="38"/>
      <c r="I248" s="38"/>
      <c r="J248" s="39"/>
      <c r="K248" s="41"/>
      <c r="L248" s="41"/>
      <c r="M248" s="41"/>
      <c r="N248" s="41"/>
      <c r="O248" s="41"/>
    </row>
    <row r="249" spans="1:15" ht="15" customHeight="1">
      <c r="A249" s="277">
        <v>174</v>
      </c>
      <c r="B249" s="43" t="s">
        <v>70</v>
      </c>
      <c r="C249" s="277"/>
      <c r="D249" s="42" t="s">
        <v>377</v>
      </c>
      <c r="E249" s="1" t="s">
        <v>43</v>
      </c>
      <c r="F249" s="1">
        <v>0.128</v>
      </c>
      <c r="G249" s="38"/>
      <c r="H249" s="38"/>
      <c r="I249" s="38"/>
      <c r="J249" s="41"/>
      <c r="K249" s="45"/>
      <c r="L249" s="45"/>
      <c r="M249" s="45"/>
      <c r="N249" s="41"/>
      <c r="O249" s="41"/>
    </row>
    <row r="250" spans="1:15">
      <c r="A250" s="277">
        <v>175</v>
      </c>
      <c r="B250" s="43" t="s">
        <v>46</v>
      </c>
      <c r="C250" s="277"/>
      <c r="D250" s="42" t="s">
        <v>47</v>
      </c>
      <c r="E250" s="1" t="s">
        <v>27</v>
      </c>
      <c r="F250" s="1">
        <v>6.4000000000000005E-4</v>
      </c>
      <c r="G250" s="38"/>
      <c r="H250" s="38"/>
      <c r="I250" s="38"/>
      <c r="J250" s="41"/>
      <c r="K250" s="45"/>
      <c r="L250" s="45"/>
      <c r="M250" s="45"/>
      <c r="N250" s="41"/>
      <c r="O250" s="41"/>
    </row>
    <row r="251" spans="1:15">
      <c r="A251" s="277"/>
      <c r="B251" s="43"/>
      <c r="C251" s="277"/>
      <c r="D251" s="75" t="s">
        <v>33</v>
      </c>
      <c r="E251" s="180"/>
      <c r="F251" s="1"/>
      <c r="G251" s="38"/>
      <c r="H251" s="38"/>
      <c r="I251" s="38"/>
      <c r="J251" s="41"/>
      <c r="K251" s="45"/>
      <c r="L251" s="45"/>
      <c r="M251" s="45"/>
      <c r="N251" s="41"/>
      <c r="O251" s="41"/>
    </row>
    <row r="252" spans="1:15" ht="16.5">
      <c r="A252" s="277">
        <v>176</v>
      </c>
      <c r="B252" s="185"/>
      <c r="C252" s="286"/>
      <c r="D252" s="42" t="s">
        <v>344</v>
      </c>
      <c r="E252" s="2" t="s">
        <v>21</v>
      </c>
      <c r="F252" s="1">
        <v>17</v>
      </c>
      <c r="G252" s="37"/>
      <c r="H252" s="38"/>
      <c r="I252" s="38"/>
    </row>
    <row r="253" spans="1:15">
      <c r="A253" s="277">
        <v>177</v>
      </c>
      <c r="B253" s="185"/>
      <c r="C253" s="286"/>
      <c r="D253" s="42" t="s">
        <v>345</v>
      </c>
      <c r="E253" s="1" t="s">
        <v>23</v>
      </c>
      <c r="F253" s="1">
        <v>1</v>
      </c>
      <c r="G253" s="37"/>
      <c r="H253" s="38"/>
      <c r="I253" s="38"/>
    </row>
    <row r="254" spans="1:15">
      <c r="A254" s="277">
        <v>178</v>
      </c>
      <c r="B254" s="185"/>
      <c r="C254" s="286"/>
      <c r="D254" s="42" t="s">
        <v>48</v>
      </c>
      <c r="E254" s="1" t="s">
        <v>49</v>
      </c>
      <c r="F254" s="1">
        <v>0.64</v>
      </c>
      <c r="G254" s="37"/>
      <c r="H254" s="38"/>
      <c r="I254" s="38"/>
      <c r="K254" s="68"/>
    </row>
    <row r="255" spans="1:15">
      <c r="A255" s="277">
        <v>179</v>
      </c>
      <c r="B255" s="185"/>
      <c r="C255" s="286"/>
      <c r="D255" s="42" t="s">
        <v>380</v>
      </c>
      <c r="E255" s="1" t="s">
        <v>27</v>
      </c>
      <c r="F255" s="1">
        <v>3.4</v>
      </c>
      <c r="G255" s="37"/>
      <c r="H255" s="38"/>
      <c r="I255" s="38"/>
      <c r="L255" s="197"/>
    </row>
    <row r="256" spans="1:15">
      <c r="A256" s="277"/>
      <c r="B256" s="185"/>
      <c r="C256" s="286"/>
      <c r="D256" s="186" t="s">
        <v>61</v>
      </c>
      <c r="E256" s="1"/>
      <c r="F256" s="1"/>
      <c r="G256" s="37"/>
      <c r="H256" s="38"/>
      <c r="I256" s="38"/>
    </row>
    <row r="257" spans="1:15">
      <c r="A257" s="277">
        <v>180</v>
      </c>
      <c r="B257" s="185"/>
      <c r="C257" s="286"/>
      <c r="D257" s="42" t="s">
        <v>381</v>
      </c>
      <c r="E257" s="1" t="s">
        <v>18</v>
      </c>
      <c r="F257" s="1">
        <v>15</v>
      </c>
      <c r="G257" s="37"/>
      <c r="H257" s="38"/>
      <c r="I257" s="38"/>
    </row>
    <row r="258" spans="1:15" s="109" customFormat="1" ht="12.75">
      <c r="A258" s="280"/>
      <c r="B258" s="108"/>
      <c r="C258" s="278"/>
      <c r="D258" s="258" t="s">
        <v>382</v>
      </c>
      <c r="E258" s="111"/>
      <c r="F258" s="108"/>
      <c r="G258" s="108"/>
      <c r="H258" s="108"/>
      <c r="I258" s="108"/>
    </row>
    <row r="259" spans="1:15" s="109" customFormat="1" ht="12.75">
      <c r="A259" s="280">
        <v>181</v>
      </c>
      <c r="B259" s="108"/>
      <c r="C259" s="278"/>
      <c r="D259" s="108" t="s">
        <v>50</v>
      </c>
      <c r="E259" s="111" t="s">
        <v>18</v>
      </c>
      <c r="F259" s="111">
        <v>6</v>
      </c>
      <c r="G259" s="259"/>
      <c r="H259" s="259"/>
      <c r="I259" s="108"/>
    </row>
    <row r="260" spans="1:15" s="109" customFormat="1" ht="12.75">
      <c r="A260" s="280">
        <v>182</v>
      </c>
      <c r="B260" s="108"/>
      <c r="C260" s="278"/>
      <c r="D260" s="108" t="s">
        <v>383</v>
      </c>
      <c r="E260" s="111" t="s">
        <v>18</v>
      </c>
      <c r="F260" s="111">
        <v>5</v>
      </c>
      <c r="G260" s="259"/>
      <c r="H260" s="259"/>
      <c r="I260" s="108"/>
    </row>
    <row r="261" spans="1:15" s="109" customFormat="1" ht="12.75">
      <c r="A261" s="280">
        <v>183</v>
      </c>
      <c r="B261" s="108"/>
      <c r="C261" s="278"/>
      <c r="D261" s="108" t="s">
        <v>384</v>
      </c>
      <c r="E261" s="111" t="s">
        <v>18</v>
      </c>
      <c r="F261" s="111">
        <v>6</v>
      </c>
      <c r="G261" s="259"/>
      <c r="H261" s="259"/>
      <c r="I261" s="108"/>
    </row>
    <row r="262" spans="1:15" s="109" customFormat="1" ht="12.75">
      <c r="A262" s="280">
        <v>184</v>
      </c>
      <c r="B262" s="108"/>
      <c r="C262" s="278"/>
      <c r="D262" s="108" t="s">
        <v>385</v>
      </c>
      <c r="E262" s="111" t="s">
        <v>18</v>
      </c>
      <c r="F262" s="111">
        <v>5</v>
      </c>
      <c r="G262" s="259"/>
      <c r="H262" s="259"/>
      <c r="I262" s="108"/>
    </row>
    <row r="263" spans="1:15" s="109" customFormat="1" ht="12.75">
      <c r="A263" s="280">
        <v>185</v>
      </c>
      <c r="B263" s="108"/>
      <c r="C263" s="278"/>
      <c r="D263" s="108" t="s">
        <v>64</v>
      </c>
      <c r="E263" s="111" t="s">
        <v>18</v>
      </c>
      <c r="F263" s="111">
        <v>6</v>
      </c>
      <c r="G263" s="259"/>
      <c r="H263" s="259"/>
      <c r="I263" s="108"/>
    </row>
    <row r="264" spans="1:15" s="109" customFormat="1" ht="12.75">
      <c r="A264" s="280">
        <v>186</v>
      </c>
      <c r="B264" s="108"/>
      <c r="C264" s="278"/>
      <c r="D264" s="108" t="s">
        <v>386</v>
      </c>
      <c r="E264" s="111" t="s">
        <v>18</v>
      </c>
      <c r="F264" s="111">
        <v>6</v>
      </c>
      <c r="G264" s="259"/>
      <c r="H264" s="259"/>
      <c r="I264" s="108"/>
    </row>
    <row r="265" spans="1:15" s="109" customFormat="1" ht="12.75">
      <c r="A265" s="280">
        <v>187</v>
      </c>
      <c r="B265" s="108"/>
      <c r="C265" s="278"/>
      <c r="D265" s="108" t="s">
        <v>387</v>
      </c>
      <c r="E265" s="111" t="s">
        <v>18</v>
      </c>
      <c r="F265" s="111">
        <v>5</v>
      </c>
      <c r="G265" s="259"/>
      <c r="H265" s="259"/>
      <c r="I265" s="108"/>
    </row>
    <row r="266" spans="1:15" s="109" customFormat="1" ht="12.75">
      <c r="A266" s="280">
        <v>188</v>
      </c>
      <c r="B266" s="108"/>
      <c r="C266" s="278"/>
      <c r="D266" s="108" t="s">
        <v>388</v>
      </c>
      <c r="E266" s="111" t="s">
        <v>18</v>
      </c>
      <c r="F266" s="111">
        <v>5</v>
      </c>
      <c r="G266" s="259"/>
      <c r="H266" s="259"/>
      <c r="I266" s="108"/>
    </row>
    <row r="267" spans="1:15" s="109" customFormat="1" ht="12.75">
      <c r="A267" s="280">
        <v>189</v>
      </c>
      <c r="B267" s="108"/>
      <c r="C267" s="278"/>
      <c r="D267" s="108" t="s">
        <v>65</v>
      </c>
      <c r="E267" s="111" t="s">
        <v>18</v>
      </c>
      <c r="F267" s="111">
        <v>5</v>
      </c>
      <c r="G267" s="259"/>
      <c r="H267" s="259"/>
      <c r="I267" s="108"/>
    </row>
    <row r="268" spans="1:15" s="109" customFormat="1" ht="12.75">
      <c r="A268" s="280"/>
      <c r="B268" s="108"/>
      <c r="C268" s="278"/>
      <c r="D268" s="108"/>
      <c r="E268" s="111"/>
      <c r="F268" s="108"/>
      <c r="G268" s="108"/>
      <c r="H268" s="108"/>
      <c r="I268" s="108"/>
    </row>
    <row r="269" spans="1:15" s="68" customFormat="1" ht="15.75" thickBot="1">
      <c r="A269" s="277">
        <v>190</v>
      </c>
      <c r="B269" s="260"/>
      <c r="C269" s="294" t="s">
        <v>331</v>
      </c>
      <c r="D269" s="42" t="s">
        <v>81</v>
      </c>
      <c r="E269" s="1" t="s">
        <v>27</v>
      </c>
      <c r="F269" s="1">
        <f>K269</f>
        <v>0</v>
      </c>
      <c r="G269" s="37"/>
      <c r="H269" s="38"/>
      <c r="I269" s="38"/>
    </row>
    <row r="270" spans="1:15" ht="15.75" thickBot="1">
      <c r="A270" s="35"/>
      <c r="B270" s="77"/>
      <c r="C270" s="292"/>
      <c r="D270" s="42"/>
      <c r="E270" s="112"/>
      <c r="F270" s="80"/>
      <c r="G270" s="38"/>
      <c r="H270" s="83"/>
      <c r="I270" s="72"/>
      <c r="J270" s="39"/>
    </row>
    <row r="271" spans="1:15" ht="15.75" thickBot="1">
      <c r="A271" s="35"/>
      <c r="B271" s="43"/>
      <c r="C271" s="277"/>
      <c r="D271" s="42"/>
      <c r="E271" s="1"/>
      <c r="F271" s="1"/>
      <c r="G271" s="78"/>
      <c r="H271" s="72"/>
      <c r="I271" s="84"/>
      <c r="J271" s="41"/>
      <c r="K271" s="45"/>
      <c r="L271" s="45"/>
      <c r="M271" s="41"/>
      <c r="N271" s="41"/>
      <c r="O271" s="41"/>
    </row>
    <row r="272" spans="1:15" ht="15.75" thickBot="1">
      <c r="A272" s="46"/>
      <c r="B272" s="47"/>
      <c r="C272" s="295"/>
      <c r="D272" s="47"/>
      <c r="E272" s="48"/>
      <c r="F272" s="47"/>
      <c r="G272" s="47"/>
      <c r="H272" s="47"/>
      <c r="I272" s="47"/>
    </row>
    <row r="273" spans="1:11" s="33" customFormat="1" ht="15.75" thickBot="1">
      <c r="A273" s="49"/>
      <c r="B273" s="50"/>
      <c r="C273" s="296"/>
      <c r="D273" s="52" t="s">
        <v>10</v>
      </c>
      <c r="E273" s="60"/>
      <c r="F273" s="53"/>
      <c r="G273" s="54"/>
      <c r="H273" s="55"/>
      <c r="I273" s="55"/>
    </row>
    <row r="274" spans="1:11" s="33" customFormat="1" ht="15.75" thickBot="1">
      <c r="A274" s="56"/>
      <c r="B274" s="57"/>
      <c r="C274" s="297"/>
      <c r="D274" s="59" t="s">
        <v>14</v>
      </c>
      <c r="E274" s="60"/>
      <c r="F274" s="60"/>
      <c r="G274" s="61"/>
      <c r="H274" s="62"/>
      <c r="I274" s="62"/>
    </row>
    <row r="275" spans="1:11" s="33" customFormat="1" ht="15.75" thickBot="1">
      <c r="A275" s="56"/>
      <c r="B275" s="57"/>
      <c r="C275" s="297"/>
      <c r="D275" s="59" t="s">
        <v>88</v>
      </c>
      <c r="E275" s="60"/>
      <c r="F275" s="60"/>
      <c r="G275" s="64"/>
      <c r="H275" s="65"/>
      <c r="I275" s="63"/>
    </row>
    <row r="276" spans="1:11" s="33" customFormat="1" ht="15.75" thickBot="1">
      <c r="A276" s="56"/>
      <c r="B276" s="57"/>
      <c r="C276" s="297"/>
      <c r="D276" s="59" t="s">
        <v>17</v>
      </c>
      <c r="E276" s="60"/>
      <c r="F276" s="60"/>
      <c r="G276" s="64"/>
      <c r="H276" s="65"/>
      <c r="I276" s="66"/>
    </row>
    <row r="277" spans="1:11" s="33" customFormat="1" ht="15.75" thickBot="1">
      <c r="A277" s="56"/>
      <c r="B277" s="57"/>
      <c r="C277" s="297"/>
      <c r="D277" s="59" t="s">
        <v>15</v>
      </c>
      <c r="E277" s="60"/>
      <c r="F277" s="60"/>
      <c r="G277" s="64"/>
      <c r="H277" s="65"/>
      <c r="I277" s="66"/>
      <c r="K277" s="275"/>
    </row>
    <row r="278" spans="1:11" s="33" customFormat="1" ht="15.75">
      <c r="A278" s="67"/>
      <c r="B278" s="27"/>
      <c r="C278" s="28"/>
      <c r="D278" s="29"/>
      <c r="E278" s="30"/>
      <c r="F278" s="30"/>
      <c r="G278" s="31"/>
      <c r="H278" s="32"/>
      <c r="I278" s="32"/>
    </row>
    <row r="279" spans="1:11" s="134" customFormat="1" ht="15.75">
      <c r="A279" s="125"/>
      <c r="B279" s="126"/>
      <c r="C279" s="127"/>
      <c r="D279" s="128"/>
      <c r="E279" s="129"/>
      <c r="F279" s="129"/>
      <c r="G279" s="130"/>
      <c r="H279" s="131"/>
      <c r="I279" s="131"/>
      <c r="J279" s="132"/>
      <c r="K279" s="133"/>
    </row>
    <row r="280" spans="1:11" s="134" customFormat="1" ht="15.75">
      <c r="A280" s="125"/>
      <c r="B280" s="126"/>
      <c r="C280" s="127"/>
      <c r="D280" s="128"/>
      <c r="E280" s="129"/>
      <c r="F280" s="129"/>
      <c r="G280" s="130"/>
      <c r="H280" s="131"/>
      <c r="I280" s="131"/>
      <c r="J280" s="132"/>
      <c r="K280" s="133"/>
    </row>
    <row r="281" spans="1:11" s="134" customFormat="1" ht="15.75">
      <c r="A281" s="125"/>
      <c r="B281" s="135"/>
      <c r="C281" s="136"/>
      <c r="D281" s="137"/>
      <c r="E281" s="138"/>
      <c r="F281" s="138"/>
      <c r="G281" s="139"/>
      <c r="H281" s="131"/>
      <c r="I281" s="131"/>
      <c r="J281" s="132"/>
      <c r="K281" s="133"/>
    </row>
    <row r="282" spans="1:11" s="134" customFormat="1" ht="15.75">
      <c r="A282" s="125"/>
      <c r="B282" s="126"/>
      <c r="C282" s="127"/>
      <c r="D282" s="128"/>
      <c r="E282" s="129"/>
      <c r="F282" s="129"/>
      <c r="G282" s="130"/>
      <c r="H282" s="131"/>
      <c r="I282" s="131"/>
      <c r="J282" s="132"/>
      <c r="K282" s="133"/>
    </row>
    <row r="283" spans="1:11" s="134" customFormat="1" ht="15.75">
      <c r="A283" s="125"/>
      <c r="B283" s="135"/>
      <c r="C283" s="140"/>
      <c r="D283" s="141"/>
      <c r="E283" s="129"/>
      <c r="F283" s="129"/>
      <c r="G283" s="130"/>
      <c r="H283" s="131"/>
      <c r="I283" s="131"/>
      <c r="J283" s="132"/>
      <c r="K283" s="133"/>
    </row>
    <row r="284" spans="1:11" s="134" customFormat="1" ht="15.75">
      <c r="A284" s="125"/>
      <c r="B284" s="135"/>
      <c r="C284" s="140"/>
      <c r="D284" s="141"/>
      <c r="E284" s="129"/>
      <c r="F284" s="129"/>
      <c r="G284" s="130"/>
      <c r="H284" s="131"/>
      <c r="I284" s="131"/>
      <c r="J284" s="132"/>
      <c r="K284" s="133"/>
    </row>
    <row r="285" spans="1:11" s="134" customFormat="1" ht="15.75">
      <c r="A285" s="125"/>
      <c r="B285" s="135"/>
      <c r="C285" s="140"/>
      <c r="D285" s="141"/>
      <c r="E285" s="129"/>
      <c r="F285" s="129"/>
      <c r="G285" s="130"/>
      <c r="H285" s="131"/>
      <c r="I285" s="131"/>
      <c r="J285" s="132"/>
      <c r="K285" s="133"/>
    </row>
    <row r="286" spans="1:11" s="134" customFormat="1" ht="15.75">
      <c r="A286" s="125"/>
      <c r="B286" s="135"/>
      <c r="C286" s="140"/>
      <c r="D286" s="141"/>
      <c r="E286" s="129"/>
      <c r="F286" s="129"/>
      <c r="G286" s="130"/>
      <c r="H286" s="131"/>
      <c r="I286" s="131"/>
      <c r="J286" s="132"/>
      <c r="K286" s="133"/>
    </row>
    <row r="287" spans="1:11" s="134" customFormat="1" ht="15.75">
      <c r="A287" s="125"/>
      <c r="B287" s="135"/>
      <c r="C287" s="140"/>
      <c r="D287" s="141"/>
      <c r="E287" s="129"/>
      <c r="F287" s="129"/>
      <c r="G287" s="130"/>
      <c r="H287" s="131"/>
      <c r="I287" s="131"/>
      <c r="J287" s="132"/>
      <c r="K287" s="133"/>
    </row>
    <row r="288" spans="1:11" s="144" customFormat="1">
      <c r="A288" s="142"/>
      <c r="B288" s="142"/>
      <c r="C288" s="142"/>
      <c r="D288" s="143"/>
      <c r="E288" s="142"/>
      <c r="F288" s="142"/>
    </row>
    <row r="289" spans="1:7" s="144" customFormat="1">
      <c r="A289" s="145"/>
      <c r="B289" s="142"/>
      <c r="C289" s="142"/>
      <c r="D289" s="142"/>
      <c r="E289" s="142"/>
      <c r="G289" s="142"/>
    </row>
    <row r="290" spans="1:7" s="144" customFormat="1" hidden="1">
      <c r="A290" s="142"/>
      <c r="B290" s="142"/>
      <c r="C290" s="142"/>
      <c r="D290" s="142"/>
      <c r="E290" s="142"/>
      <c r="G290" s="142"/>
    </row>
    <row r="291" spans="1:7" s="144" customFormat="1">
      <c r="A291" s="142"/>
      <c r="B291" s="146"/>
      <c r="C291" s="142"/>
      <c r="D291" s="142"/>
      <c r="E291" s="142"/>
      <c r="G291" s="142"/>
    </row>
    <row r="292" spans="1:7" s="144" customFormat="1" ht="15" customHeight="1">
      <c r="A292" s="142"/>
      <c r="B292" s="146"/>
      <c r="C292" s="142"/>
      <c r="D292" s="142"/>
      <c r="E292" s="142"/>
      <c r="G292" s="142"/>
    </row>
    <row r="293" spans="1:7" s="144" customFormat="1">
      <c r="A293" s="142"/>
      <c r="B293" s="146"/>
      <c r="C293" s="142"/>
      <c r="D293" s="142"/>
      <c r="E293" s="142"/>
      <c r="G293" s="142"/>
    </row>
    <row r="294" spans="1:7" s="144" customFormat="1">
      <c r="A294" s="142"/>
      <c r="B294" s="146"/>
      <c r="C294" s="142"/>
      <c r="D294" s="142"/>
      <c r="E294" s="142"/>
      <c r="G294" s="142"/>
    </row>
    <row r="295" spans="1:7" s="144" customFormat="1">
      <c r="A295" s="142"/>
      <c r="B295" s="146"/>
      <c r="C295" s="142"/>
      <c r="D295" s="142"/>
      <c r="E295" s="142"/>
      <c r="G295" s="142"/>
    </row>
    <row r="296" spans="1:7" s="144" customFormat="1">
      <c r="A296" s="142"/>
      <c r="B296" s="146"/>
      <c r="C296" s="146"/>
      <c r="D296" s="146"/>
      <c r="E296" s="142"/>
      <c r="G296" s="142"/>
    </row>
    <row r="297" spans="1:7" s="144" customFormat="1">
      <c r="A297" s="145"/>
      <c r="B297" s="146"/>
      <c r="C297" s="146"/>
      <c r="D297" s="146"/>
      <c r="E297" s="142"/>
      <c r="G297" s="142"/>
    </row>
  </sheetData>
  <mergeCells count="13">
    <mergeCell ref="E7:H7"/>
    <mergeCell ref="E2:I2"/>
    <mergeCell ref="E1:H1"/>
    <mergeCell ref="E5:H5"/>
    <mergeCell ref="F11:I11"/>
    <mergeCell ref="F12:F14"/>
    <mergeCell ref="G12:G14"/>
    <mergeCell ref="H12:I13"/>
    <mergeCell ref="A12:A14"/>
    <mergeCell ref="B12:B14"/>
    <mergeCell ref="C12:C14"/>
    <mergeCell ref="D12:D14"/>
    <mergeCell ref="E12:E14"/>
  </mergeCells>
  <pageMargins left="0.31496062992125984" right="0.31496062992125984" top="0.78740157480314965" bottom="0.59055118110236227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view="pageBreakPreview" zoomScaleSheetLayoutView="100" workbookViewId="0">
      <selection activeCell="I8" sqref="I8"/>
    </sheetView>
  </sheetViews>
  <sheetFormatPr defaultRowHeight="15"/>
  <cols>
    <col min="1" max="1" width="5.28515625" style="3" customWidth="1"/>
    <col min="2" max="2" width="13.5703125" style="3" customWidth="1"/>
    <col min="3" max="3" width="6.85546875" style="3" customWidth="1"/>
    <col min="4" max="4" width="31.42578125" style="3" customWidth="1"/>
    <col min="5" max="5" width="5.7109375" style="3" customWidth="1"/>
    <col min="6" max="6" width="8.5703125" style="3" customWidth="1"/>
    <col min="7" max="7" width="9.42578125" style="3" customWidth="1"/>
    <col min="8" max="8" width="12.42578125" style="3" customWidth="1"/>
    <col min="9" max="9" width="12.85546875" style="3" customWidth="1"/>
    <col min="10" max="10" width="12.140625" style="3" customWidth="1"/>
    <col min="11" max="11" width="13.7109375" style="3" customWidth="1"/>
    <col min="12" max="12" width="8.42578125" style="3" customWidth="1"/>
    <col min="13" max="13" width="14.42578125" style="3" customWidth="1"/>
    <col min="14" max="14" width="10.7109375" style="3" customWidth="1"/>
    <col min="15" max="16384" width="9.140625" style="3"/>
  </cols>
  <sheetData>
    <row r="1" spans="1:11" ht="15" customHeight="1">
      <c r="B1" s="4"/>
      <c r="C1" s="5" t="s">
        <v>198</v>
      </c>
      <c r="F1" s="6"/>
      <c r="G1" s="360" t="s">
        <v>0</v>
      </c>
      <c r="H1" s="360"/>
      <c r="I1" s="360"/>
      <c r="J1" s="360"/>
      <c r="K1" s="7"/>
    </row>
    <row r="2" spans="1:11" ht="15" customHeight="1">
      <c r="B2" s="8"/>
      <c r="C2" s="9"/>
      <c r="F2" s="10"/>
      <c r="G2" s="359" t="s">
        <v>389</v>
      </c>
      <c r="H2" s="359"/>
      <c r="I2" s="359"/>
      <c r="J2" s="359"/>
      <c r="K2" s="359"/>
    </row>
    <row r="3" spans="1:11" ht="15" customHeight="1">
      <c r="B3" s="8"/>
      <c r="C3" s="6"/>
      <c r="F3" s="11"/>
      <c r="G3" s="261" t="s">
        <v>505</v>
      </c>
      <c r="H3" s="261"/>
      <c r="I3" s="261"/>
      <c r="J3" s="261"/>
      <c r="K3" s="179"/>
    </row>
    <row r="4" spans="1:11" ht="15" customHeight="1">
      <c r="B4" s="8"/>
      <c r="C4" s="6"/>
      <c r="F4" s="11"/>
      <c r="G4" s="262" t="s">
        <v>506</v>
      </c>
      <c r="H4" s="262"/>
      <c r="I4" s="262"/>
      <c r="J4" s="262"/>
      <c r="K4" s="179"/>
    </row>
    <row r="5" spans="1:11">
      <c r="C5" s="107"/>
      <c r="F5" s="11"/>
      <c r="G5" s="361" t="s">
        <v>507</v>
      </c>
      <c r="H5" s="361"/>
      <c r="I5" s="361"/>
      <c r="J5" s="361"/>
      <c r="K5" s="179"/>
    </row>
    <row r="6" spans="1:11">
      <c r="A6" s="12"/>
      <c r="B6" s="12"/>
      <c r="C6" s="6"/>
      <c r="D6" s="13"/>
      <c r="F6" s="11"/>
      <c r="G6" s="262"/>
      <c r="H6" s="262"/>
      <c r="I6" s="262"/>
      <c r="J6" s="262"/>
      <c r="K6" s="178"/>
    </row>
    <row r="7" spans="1:11">
      <c r="A7" s="14"/>
      <c r="B7" s="14"/>
      <c r="C7"/>
      <c r="D7" s="15"/>
      <c r="E7" s="15"/>
      <c r="F7" s="16"/>
      <c r="G7" s="324"/>
      <c r="H7" s="324"/>
      <c r="I7" s="324"/>
      <c r="J7" s="324"/>
      <c r="K7" s="263"/>
    </row>
    <row r="8" spans="1:11">
      <c r="F8" s="17"/>
      <c r="G8" s="17"/>
      <c r="H8" s="17"/>
      <c r="I8" s="17"/>
      <c r="J8" s="17"/>
    </row>
    <row r="9" spans="1:11">
      <c r="A9" s="13" t="s">
        <v>16</v>
      </c>
      <c r="C9" s="9" t="s">
        <v>504</v>
      </c>
    </row>
    <row r="10" spans="1:11">
      <c r="A10" s="13" t="s">
        <v>1</v>
      </c>
      <c r="C10" s="110" t="s">
        <v>496</v>
      </c>
    </row>
    <row r="11" spans="1:11" ht="15.75" thickBot="1">
      <c r="F11" s="362"/>
      <c r="G11" s="362"/>
      <c r="H11" s="362"/>
      <c r="I11" s="362"/>
      <c r="J11" s="362"/>
    </row>
    <row r="12" spans="1:11" s="18" customFormat="1" ht="12">
      <c r="A12" s="349" t="s">
        <v>3</v>
      </c>
      <c r="B12" s="349" t="s">
        <v>4</v>
      </c>
      <c r="C12" s="349"/>
      <c r="D12" s="349" t="s">
        <v>5</v>
      </c>
      <c r="E12" s="349" t="s">
        <v>6</v>
      </c>
      <c r="F12" s="349" t="s">
        <v>2</v>
      </c>
      <c r="G12" s="363" t="s">
        <v>11</v>
      </c>
      <c r="H12" s="355" t="s">
        <v>7</v>
      </c>
      <c r="I12" s="356"/>
      <c r="J12" s="366" t="s">
        <v>243</v>
      </c>
      <c r="K12" s="367"/>
    </row>
    <row r="13" spans="1:11" s="18" customFormat="1" ht="12">
      <c r="A13" s="350"/>
      <c r="B13" s="350"/>
      <c r="C13" s="350"/>
      <c r="D13" s="350"/>
      <c r="E13" s="350"/>
      <c r="F13" s="350"/>
      <c r="G13" s="364"/>
      <c r="H13" s="357"/>
      <c r="I13" s="358"/>
      <c r="J13" s="368"/>
      <c r="K13" s="369"/>
    </row>
    <row r="14" spans="1:11" s="18" customFormat="1" ht="12.75">
      <c r="A14" s="351"/>
      <c r="B14" s="351"/>
      <c r="C14" s="351"/>
      <c r="D14" s="351"/>
      <c r="E14" s="351"/>
      <c r="F14" s="351"/>
      <c r="G14" s="365"/>
      <c r="H14" s="177" t="s">
        <v>8</v>
      </c>
      <c r="I14" s="177" t="s">
        <v>9</v>
      </c>
      <c r="J14" s="199" t="s">
        <v>244</v>
      </c>
      <c r="K14" s="200" t="s">
        <v>245</v>
      </c>
    </row>
    <row r="15" spans="1:11" s="25" customFormat="1" ht="13.5" thickBot="1">
      <c r="A15" s="19">
        <v>1</v>
      </c>
      <c r="B15" s="20">
        <v>2</v>
      </c>
      <c r="C15" s="21">
        <v>3</v>
      </c>
      <c r="D15" s="21">
        <v>4</v>
      </c>
      <c r="E15" s="22">
        <v>5</v>
      </c>
      <c r="F15" s="22">
        <v>6</v>
      </c>
      <c r="G15" s="23"/>
      <c r="H15" s="24"/>
      <c r="I15" s="24"/>
      <c r="J15" s="113"/>
      <c r="K15" s="114"/>
    </row>
    <row r="16" spans="1:11" s="33" customFormat="1" ht="15.75">
      <c r="A16" s="26" t="s">
        <v>246</v>
      </c>
      <c r="B16" s="27"/>
      <c r="C16" s="28"/>
      <c r="D16" s="29"/>
      <c r="E16" s="30"/>
      <c r="F16" s="30"/>
      <c r="G16" s="120"/>
      <c r="H16" s="32"/>
      <c r="I16" s="32"/>
      <c r="J16" s="201"/>
      <c r="K16" s="202"/>
    </row>
    <row r="17" spans="1:16">
      <c r="A17" s="34"/>
      <c r="B17" s="35"/>
      <c r="C17" s="35" t="s">
        <v>19</v>
      </c>
      <c r="D17" s="36" t="s">
        <v>247</v>
      </c>
      <c r="E17" s="1"/>
      <c r="F17" s="1"/>
      <c r="G17" s="121"/>
      <c r="H17" s="38"/>
      <c r="I17" s="38"/>
      <c r="J17" s="117"/>
      <c r="K17" s="117"/>
      <c r="L17" s="40"/>
      <c r="M17" s="41"/>
      <c r="N17" s="41"/>
      <c r="O17" s="41"/>
      <c r="P17" s="41"/>
    </row>
    <row r="18" spans="1:16" ht="25.5">
      <c r="A18" s="34">
        <v>1</v>
      </c>
      <c r="B18" s="118" t="s">
        <v>248</v>
      </c>
      <c r="C18" s="35"/>
      <c r="D18" s="42" t="s">
        <v>249</v>
      </c>
      <c r="E18" s="2" t="s">
        <v>21</v>
      </c>
      <c r="F18" s="1">
        <v>16.5</v>
      </c>
      <c r="G18" s="121"/>
      <c r="H18" s="38"/>
      <c r="I18" s="38"/>
      <c r="J18" s="117"/>
      <c r="K18" s="117"/>
      <c r="L18" s="40"/>
      <c r="M18" s="41"/>
      <c r="N18" s="41"/>
      <c r="O18" s="41"/>
      <c r="P18" s="41"/>
    </row>
    <row r="19" spans="1:16">
      <c r="A19" s="44"/>
      <c r="B19" s="43"/>
      <c r="C19" s="35"/>
      <c r="D19" s="42"/>
      <c r="E19" s="1"/>
      <c r="F19" s="1"/>
      <c r="G19" s="38"/>
      <c r="H19" s="38"/>
      <c r="I19" s="38"/>
      <c r="J19" s="117"/>
      <c r="K19" s="117"/>
      <c r="L19" s="45"/>
      <c r="M19" s="45"/>
      <c r="N19" s="41"/>
      <c r="O19" s="41"/>
      <c r="P19" s="41"/>
    </row>
    <row r="20" spans="1:16">
      <c r="A20" s="34"/>
      <c r="B20" s="35"/>
      <c r="C20" s="35" t="s">
        <v>20</v>
      </c>
      <c r="D20" s="36" t="s">
        <v>250</v>
      </c>
      <c r="E20" s="1"/>
      <c r="F20" s="1"/>
      <c r="G20" s="121"/>
      <c r="H20" s="38"/>
      <c r="I20" s="38"/>
      <c r="J20" s="117"/>
      <c r="K20" s="117"/>
      <c r="L20" s="40"/>
      <c r="M20" s="41"/>
      <c r="N20" s="41"/>
      <c r="O20" s="41"/>
      <c r="P20" s="41"/>
    </row>
    <row r="21" spans="1:16">
      <c r="A21" s="34">
        <v>29</v>
      </c>
      <c r="B21" s="118"/>
      <c r="C21" s="35"/>
      <c r="D21" s="42" t="s">
        <v>251</v>
      </c>
      <c r="E21" s="2" t="s">
        <v>18</v>
      </c>
      <c r="F21" s="1">
        <v>5</v>
      </c>
      <c r="G21" s="121"/>
      <c r="H21" s="38"/>
      <c r="I21" s="38"/>
      <c r="J21" s="117"/>
      <c r="K21" s="117"/>
      <c r="L21" s="40"/>
      <c r="M21" s="41"/>
      <c r="N21" s="41"/>
      <c r="O21" s="41"/>
      <c r="P21" s="41"/>
    </row>
    <row r="22" spans="1:16" ht="25.5">
      <c r="A22" s="34">
        <v>31</v>
      </c>
      <c r="B22" s="43" t="s">
        <v>252</v>
      </c>
      <c r="C22" s="35"/>
      <c r="D22" s="42" t="s">
        <v>253</v>
      </c>
      <c r="E22" s="1" t="s">
        <v>18</v>
      </c>
      <c r="F22" s="1">
        <v>55</v>
      </c>
      <c r="G22" s="38"/>
      <c r="H22" s="38"/>
      <c r="I22" s="38"/>
      <c r="J22" s="117"/>
      <c r="K22" s="117"/>
      <c r="L22" s="45"/>
      <c r="M22" s="45"/>
      <c r="N22" s="41"/>
      <c r="O22" s="41"/>
      <c r="P22" s="41"/>
    </row>
    <row r="23" spans="1:16" ht="15.75" thickBot="1">
      <c r="A23" s="46"/>
      <c r="B23" s="47"/>
      <c r="C23" s="47"/>
      <c r="D23" s="47"/>
      <c r="E23" s="48"/>
      <c r="F23" s="47"/>
      <c r="G23" s="47"/>
      <c r="H23" s="47"/>
      <c r="I23" s="47"/>
    </row>
    <row r="24" spans="1:16" s="33" customFormat="1" ht="26.25" thickBot="1">
      <c r="A24" s="49"/>
      <c r="B24" s="50"/>
      <c r="C24" s="51"/>
      <c r="D24" s="52" t="s">
        <v>10</v>
      </c>
      <c r="E24" s="53"/>
      <c r="F24" s="53"/>
      <c r="G24" s="122"/>
      <c r="H24" s="55" t="s">
        <v>12</v>
      </c>
      <c r="I24" s="55" t="s">
        <v>13</v>
      </c>
      <c r="J24" s="203" t="s">
        <v>254</v>
      </c>
      <c r="K24" s="204" t="s">
        <v>255</v>
      </c>
    </row>
    <row r="25" spans="1:16" s="33" customFormat="1" ht="15.75" thickBot="1">
      <c r="A25" s="56"/>
      <c r="B25" s="57"/>
      <c r="C25" s="58"/>
      <c r="D25" s="59" t="s">
        <v>14</v>
      </c>
      <c r="E25" s="60"/>
      <c r="F25" s="60"/>
      <c r="G25" s="123"/>
      <c r="H25" s="62">
        <f>SUM(H18:H22)</f>
        <v>0</v>
      </c>
      <c r="I25" s="62">
        <f>SUM(I18:I22)</f>
        <v>0</v>
      </c>
      <c r="J25" s="205">
        <f>SUM(H25:I25)</f>
        <v>0</v>
      </c>
      <c r="K25" s="63">
        <f>J25</f>
        <v>0</v>
      </c>
    </row>
    <row r="26" spans="1:16" s="33" customFormat="1" ht="15.75" thickBot="1">
      <c r="A26" s="56"/>
      <c r="B26" s="57"/>
      <c r="C26" s="58"/>
      <c r="D26" s="59" t="s">
        <v>17</v>
      </c>
      <c r="E26" s="60"/>
      <c r="F26" s="60"/>
      <c r="G26" s="124"/>
      <c r="H26" s="65"/>
      <c r="I26" s="65"/>
      <c r="J26" s="206"/>
      <c r="K26" s="66">
        <f>K25*0.21</f>
        <v>0</v>
      </c>
    </row>
    <row r="27" spans="1:16" s="33" customFormat="1" ht="15.75" thickBot="1">
      <c r="A27" s="56"/>
      <c r="B27" s="57"/>
      <c r="C27" s="58"/>
      <c r="D27" s="59" t="s">
        <v>15</v>
      </c>
      <c r="E27" s="60"/>
      <c r="F27" s="60"/>
      <c r="G27" s="124"/>
      <c r="H27" s="65"/>
      <c r="I27" s="65"/>
      <c r="J27" s="206"/>
      <c r="K27" s="66">
        <f>K25+K26</f>
        <v>0</v>
      </c>
    </row>
    <row r="28" spans="1:16" s="33" customFormat="1" ht="15.75">
      <c r="A28" s="67"/>
      <c r="B28" s="27"/>
      <c r="C28" s="28"/>
      <c r="D28" s="29"/>
      <c r="E28" s="30"/>
      <c r="F28" s="30"/>
      <c r="G28" s="120"/>
      <c r="H28" s="32"/>
      <c r="I28" s="32"/>
      <c r="J28" s="115"/>
      <c r="K28" s="116"/>
    </row>
    <row r="29" spans="1:16" s="134" customFormat="1" ht="15.75">
      <c r="A29" s="125"/>
      <c r="B29" s="126"/>
      <c r="C29" s="127"/>
      <c r="D29" s="128"/>
      <c r="E29" s="129"/>
      <c r="F29" s="129"/>
      <c r="G29" s="130"/>
      <c r="H29" s="131"/>
      <c r="I29" s="131"/>
      <c r="J29" s="132"/>
      <c r="K29" s="133"/>
    </row>
    <row r="30" spans="1:16" s="134" customFormat="1" ht="15.75">
      <c r="A30" s="125"/>
      <c r="B30" s="126"/>
      <c r="C30" s="127"/>
      <c r="D30" s="128"/>
      <c r="E30" s="129"/>
      <c r="F30" s="129"/>
      <c r="G30" s="130"/>
      <c r="H30" s="131"/>
      <c r="I30" s="131"/>
      <c r="J30" s="132"/>
      <c r="K30" s="133"/>
    </row>
    <row r="31" spans="1:16" s="134" customFormat="1" ht="15.75">
      <c r="A31" s="125"/>
      <c r="B31" s="135"/>
      <c r="C31" s="136"/>
      <c r="D31" s="137"/>
      <c r="E31" s="138"/>
      <c r="F31" s="138"/>
      <c r="G31" s="139"/>
      <c r="H31" s="131"/>
      <c r="I31" s="131"/>
      <c r="J31" s="132"/>
      <c r="K31" s="133"/>
    </row>
    <row r="32" spans="1:16" s="134" customFormat="1" ht="15.75">
      <c r="A32" s="125"/>
      <c r="B32" s="126"/>
      <c r="C32" s="127"/>
      <c r="D32" s="128"/>
      <c r="E32" s="129"/>
      <c r="F32" s="129"/>
      <c r="G32" s="130"/>
      <c r="H32" s="131"/>
      <c r="I32" s="131"/>
      <c r="J32" s="132"/>
      <c r="K32" s="133"/>
    </row>
    <row r="33" spans="1:11" s="134" customFormat="1" ht="15.75">
      <c r="A33" s="125"/>
      <c r="B33" s="135"/>
      <c r="C33" s="140"/>
      <c r="D33" s="141"/>
      <c r="E33" s="129"/>
      <c r="F33" s="129"/>
      <c r="G33" s="130"/>
      <c r="H33" s="131"/>
      <c r="I33" s="131"/>
      <c r="J33" s="132"/>
      <c r="K33" s="133"/>
    </row>
    <row r="34" spans="1:11" s="134" customFormat="1" ht="15.75">
      <c r="A34" s="125"/>
      <c r="B34" s="135"/>
      <c r="C34" s="140"/>
      <c r="D34" s="141"/>
      <c r="E34" s="129"/>
      <c r="F34" s="129"/>
      <c r="G34" s="130"/>
      <c r="H34" s="131"/>
      <c r="I34" s="131"/>
      <c r="J34" s="132"/>
      <c r="K34" s="133"/>
    </row>
    <row r="35" spans="1:11" s="134" customFormat="1" ht="15.75">
      <c r="A35" s="125"/>
      <c r="B35" s="135"/>
      <c r="C35" s="140"/>
      <c r="D35" s="141"/>
      <c r="E35" s="129"/>
      <c r="F35" s="129"/>
      <c r="G35" s="130"/>
      <c r="H35" s="131"/>
      <c r="I35" s="131"/>
      <c r="J35" s="132"/>
      <c r="K35" s="133"/>
    </row>
    <row r="36" spans="1:11" s="134" customFormat="1" ht="15.75">
      <c r="A36" s="125"/>
      <c r="B36" s="135"/>
      <c r="C36" s="140"/>
      <c r="D36" s="141"/>
      <c r="E36" s="129"/>
      <c r="F36" s="129"/>
      <c r="G36" s="130"/>
      <c r="H36" s="131"/>
      <c r="I36" s="131"/>
      <c r="J36" s="132"/>
      <c r="K36" s="133"/>
    </row>
    <row r="37" spans="1:11" s="134" customFormat="1" ht="15.75">
      <c r="A37" s="125"/>
      <c r="B37" s="135"/>
      <c r="C37" s="140"/>
      <c r="D37" s="141"/>
      <c r="E37" s="129"/>
      <c r="F37" s="129"/>
      <c r="G37" s="130"/>
      <c r="H37" s="131"/>
      <c r="I37" s="131"/>
      <c r="J37" s="132"/>
      <c r="K37" s="133"/>
    </row>
    <row r="38" spans="1:11" s="144" customFormat="1">
      <c r="A38" s="142"/>
      <c r="B38" s="142"/>
      <c r="C38" s="142"/>
      <c r="D38" s="143"/>
      <c r="E38" s="142"/>
      <c r="F38" s="142"/>
    </row>
    <row r="39" spans="1:11" s="144" customFormat="1">
      <c r="A39" s="145"/>
      <c r="B39" s="142"/>
      <c r="C39" s="142"/>
      <c r="D39" s="142"/>
      <c r="E39" s="142"/>
      <c r="G39" s="142"/>
    </row>
    <row r="40" spans="1:11" s="144" customFormat="1" hidden="1">
      <c r="A40" s="142"/>
      <c r="B40" s="142"/>
      <c r="C40" s="142"/>
      <c r="D40" s="142"/>
      <c r="E40" s="142"/>
      <c r="G40" s="142"/>
    </row>
    <row r="41" spans="1:11" s="144" customFormat="1">
      <c r="A41" s="142"/>
      <c r="B41" s="146"/>
      <c r="C41" s="142"/>
      <c r="D41" s="142"/>
      <c r="E41" s="142"/>
      <c r="G41" s="142"/>
    </row>
    <row r="42" spans="1:11" s="144" customFormat="1" ht="15" customHeight="1">
      <c r="A42" s="142"/>
      <c r="B42" s="146"/>
      <c r="C42" s="142"/>
      <c r="D42" s="142"/>
      <c r="E42" s="142"/>
      <c r="G42" s="142"/>
    </row>
    <row r="43" spans="1:11" s="144" customFormat="1">
      <c r="A43" s="142"/>
      <c r="B43" s="146"/>
      <c r="C43" s="142"/>
      <c r="D43" s="142"/>
      <c r="E43" s="142"/>
      <c r="G43" s="142"/>
    </row>
    <row r="44" spans="1:11" s="144" customFormat="1">
      <c r="A44" s="142"/>
      <c r="B44" s="146"/>
      <c r="C44" s="142"/>
      <c r="D44" s="142"/>
      <c r="E44" s="142"/>
      <c r="G44" s="142"/>
    </row>
    <row r="45" spans="1:11" s="144" customFormat="1">
      <c r="A45" s="142"/>
      <c r="B45" s="146"/>
      <c r="C45" s="142"/>
      <c r="D45" s="142"/>
      <c r="E45" s="142"/>
      <c r="G45" s="142"/>
    </row>
    <row r="46" spans="1:11" s="144" customFormat="1">
      <c r="A46" s="142"/>
      <c r="B46" s="146"/>
      <c r="C46" s="146"/>
      <c r="D46" s="146"/>
      <c r="E46" s="142"/>
      <c r="G46" s="142"/>
    </row>
    <row r="47" spans="1:11" s="144" customFormat="1">
      <c r="A47" s="145"/>
      <c r="B47" s="146"/>
      <c r="C47" s="146"/>
      <c r="D47" s="146"/>
      <c r="E47" s="142"/>
      <c r="G47" s="142"/>
    </row>
  </sheetData>
  <mergeCells count="14">
    <mergeCell ref="G1:J1"/>
    <mergeCell ref="G5:J5"/>
    <mergeCell ref="G2:K2"/>
    <mergeCell ref="G7:J7"/>
    <mergeCell ref="F11:J11"/>
    <mergeCell ref="F12:F14"/>
    <mergeCell ref="G12:G14"/>
    <mergeCell ref="H12:I13"/>
    <mergeCell ref="J12:K13"/>
    <mergeCell ref="A12:A14"/>
    <mergeCell ref="B12:B14"/>
    <mergeCell ref="C12:C14"/>
    <mergeCell ref="D12:D14"/>
    <mergeCell ref="E12:E14"/>
  </mergeCells>
  <pageMargins left="0.7" right="0.7" top="0.78740157499999996" bottom="0.78740157499999996" header="0.3" footer="0.3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R10" sqref="R10"/>
    </sheetView>
  </sheetViews>
  <sheetFormatPr defaultRowHeight="15"/>
  <cols>
    <col min="1" max="1" width="3.85546875" customWidth="1"/>
    <col min="2" max="2" width="16.42578125" style="160" customWidth="1"/>
    <col min="3" max="4" width="5.7109375" customWidth="1"/>
    <col min="5" max="5" width="8" customWidth="1"/>
    <col min="6" max="6" width="7.5703125" customWidth="1"/>
    <col min="7" max="7" width="4.7109375" customWidth="1"/>
    <col min="8" max="8" width="5.7109375" customWidth="1"/>
    <col min="9" max="9" width="6.85546875" customWidth="1"/>
    <col min="10" max="10" width="5.85546875" customWidth="1"/>
    <col min="11" max="11" width="34" customWidth="1"/>
    <col min="13" max="13" width="6" customWidth="1"/>
  </cols>
  <sheetData>
    <row r="1" spans="1:15" ht="15" customHeight="1">
      <c r="A1" s="211"/>
      <c r="B1" s="299"/>
      <c r="C1" s="5" t="s">
        <v>198</v>
      </c>
      <c r="D1" s="212"/>
      <c r="E1" s="212"/>
      <c r="F1" s="213"/>
      <c r="G1" s="212"/>
      <c r="H1" s="212"/>
      <c r="I1" s="214"/>
      <c r="J1" s="212"/>
      <c r="K1" s="360" t="s">
        <v>0</v>
      </c>
      <c r="L1" s="360"/>
      <c r="M1" s="360"/>
      <c r="N1" s="360"/>
      <c r="O1" s="7"/>
    </row>
    <row r="2" spans="1:15" ht="15" customHeight="1">
      <c r="A2" s="211"/>
      <c r="B2" s="300"/>
      <c r="C2" s="9"/>
      <c r="D2" s="212"/>
      <c r="E2" s="212"/>
      <c r="F2" s="215"/>
      <c r="G2" s="215"/>
      <c r="H2" s="215"/>
      <c r="I2" s="216"/>
      <c r="J2" s="215"/>
      <c r="K2" s="359" t="s">
        <v>389</v>
      </c>
      <c r="L2" s="359"/>
      <c r="M2" s="359"/>
      <c r="N2" s="359"/>
      <c r="O2" s="359"/>
    </row>
    <row r="3" spans="1:15" ht="15" customHeight="1">
      <c r="A3" s="211"/>
      <c r="B3" s="300"/>
      <c r="C3" s="6"/>
      <c r="D3" s="212"/>
      <c r="E3" s="212"/>
      <c r="F3" s="217"/>
      <c r="G3" s="217"/>
      <c r="H3" s="217"/>
      <c r="I3" s="214"/>
      <c r="J3" s="217"/>
      <c r="K3" s="261" t="s">
        <v>505</v>
      </c>
      <c r="L3" s="261"/>
      <c r="M3" s="261"/>
      <c r="N3" s="261"/>
      <c r="O3" s="179"/>
    </row>
    <row r="4" spans="1:15" ht="15" customHeight="1">
      <c r="A4" s="211"/>
      <c r="B4" s="300"/>
      <c r="C4" s="6"/>
      <c r="D4" s="212"/>
      <c r="E4" s="212"/>
      <c r="F4" s="217"/>
      <c r="G4" s="217"/>
      <c r="H4" s="217"/>
      <c r="I4" s="214"/>
      <c r="J4" s="217"/>
      <c r="K4" s="262" t="s">
        <v>506</v>
      </c>
      <c r="L4" s="262"/>
      <c r="M4" s="262"/>
      <c r="N4" s="262"/>
      <c r="O4" s="179"/>
    </row>
    <row r="5" spans="1:15" ht="15" customHeight="1">
      <c r="A5" s="211"/>
      <c r="B5" s="301"/>
      <c r="C5" s="107"/>
      <c r="D5" s="212"/>
      <c r="E5" s="212"/>
      <c r="F5" s="217"/>
      <c r="G5" s="217"/>
      <c r="H5" s="217"/>
      <c r="I5" s="214"/>
      <c r="J5" s="217"/>
      <c r="K5" s="361" t="s">
        <v>507</v>
      </c>
      <c r="L5" s="361"/>
      <c r="M5" s="361"/>
      <c r="N5" s="361"/>
      <c r="O5" s="179"/>
    </row>
    <row r="6" spans="1:15" ht="15" customHeight="1">
      <c r="A6" s="218"/>
      <c r="B6" s="302"/>
      <c r="C6" s="6"/>
      <c r="D6" s="219"/>
      <c r="E6" s="212"/>
      <c r="F6" s="217"/>
      <c r="G6" s="217"/>
      <c r="H6" s="217"/>
      <c r="I6" s="214"/>
      <c r="J6" s="217"/>
      <c r="K6" s="370"/>
      <c r="L6" s="370"/>
      <c r="M6" s="370"/>
      <c r="N6" s="370"/>
    </row>
    <row r="7" spans="1:15" ht="15" customHeight="1">
      <c r="A7" s="220"/>
      <c r="B7" s="303"/>
      <c r="D7" s="221"/>
      <c r="E7" s="221"/>
      <c r="F7" s="222"/>
      <c r="G7" s="222"/>
      <c r="H7" s="222"/>
      <c r="I7" s="223"/>
      <c r="J7" s="222"/>
      <c r="K7" s="371"/>
      <c r="L7" s="371"/>
      <c r="M7" s="371"/>
      <c r="N7" s="371"/>
    </row>
    <row r="8" spans="1:15" ht="15" customHeight="1">
      <c r="A8" s="211"/>
      <c r="B8" s="301"/>
      <c r="C8" s="212"/>
      <c r="D8" s="212"/>
      <c r="E8" s="212"/>
      <c r="F8" s="224"/>
      <c r="G8" s="224"/>
      <c r="H8" s="224"/>
      <c r="I8" s="224"/>
      <c r="J8" s="224"/>
      <c r="K8" s="371"/>
      <c r="L8" s="371"/>
      <c r="M8" s="371"/>
      <c r="N8" s="371"/>
    </row>
    <row r="9" spans="1:15">
      <c r="A9" s="225" t="s">
        <v>16</v>
      </c>
      <c r="B9" s="304"/>
      <c r="C9" s="9" t="s">
        <v>504</v>
      </c>
      <c r="D9" s="224"/>
      <c r="E9" s="224"/>
      <c r="F9" s="224"/>
      <c r="G9" s="224"/>
      <c r="H9" s="224"/>
      <c r="I9" s="224"/>
      <c r="J9" s="224"/>
      <c r="K9" s="226"/>
      <c r="L9" s="147"/>
      <c r="M9" s="147"/>
      <c r="N9" s="147"/>
    </row>
    <row r="10" spans="1:15">
      <c r="A10" s="225" t="s">
        <v>1</v>
      </c>
      <c r="B10" s="304"/>
      <c r="C10" s="110" t="s">
        <v>390</v>
      </c>
      <c r="D10" s="224"/>
      <c r="E10" s="224"/>
      <c r="F10" s="224"/>
      <c r="G10" s="224"/>
      <c r="H10" s="224"/>
      <c r="I10" s="224"/>
      <c r="J10" s="224"/>
      <c r="K10" s="226"/>
      <c r="L10" s="147"/>
      <c r="M10" s="147"/>
      <c r="N10" s="147"/>
    </row>
    <row r="11" spans="1:15" ht="90">
      <c r="A11" s="148" t="s">
        <v>256</v>
      </c>
      <c r="B11" s="149" t="s">
        <v>257</v>
      </c>
      <c r="C11" s="150" t="s">
        <v>258</v>
      </c>
      <c r="D11" s="148" t="s">
        <v>259</v>
      </c>
      <c r="E11" s="148" t="s">
        <v>260</v>
      </c>
      <c r="F11" s="150" t="s">
        <v>261</v>
      </c>
      <c r="G11" s="148" t="s">
        <v>262</v>
      </c>
      <c r="H11" s="148" t="s">
        <v>263</v>
      </c>
      <c r="I11" s="148" t="s">
        <v>264</v>
      </c>
      <c r="J11" s="151" t="s">
        <v>265</v>
      </c>
      <c r="K11" s="149" t="s">
        <v>266</v>
      </c>
      <c r="L11" s="152" t="s">
        <v>267</v>
      </c>
      <c r="M11" s="153" t="s">
        <v>268</v>
      </c>
      <c r="N11" s="152" t="s">
        <v>269</v>
      </c>
    </row>
    <row r="12" spans="1:15" s="160" customFormat="1" ht="24">
      <c r="A12" s="154" t="s">
        <v>270</v>
      </c>
      <c r="B12" s="155" t="s">
        <v>400</v>
      </c>
      <c r="C12" s="156"/>
      <c r="D12" s="156" t="s">
        <v>285</v>
      </c>
      <c r="E12" s="156"/>
      <c r="F12" s="156" t="s">
        <v>401</v>
      </c>
      <c r="G12" s="156" t="s">
        <v>303</v>
      </c>
      <c r="H12" s="156" t="s">
        <v>270</v>
      </c>
      <c r="I12" s="156" t="s">
        <v>270</v>
      </c>
      <c r="J12" s="156" t="s">
        <v>274</v>
      </c>
      <c r="K12" s="157" t="s">
        <v>402</v>
      </c>
      <c r="L12" s="158" t="s">
        <v>275</v>
      </c>
      <c r="M12" s="156" t="s">
        <v>276</v>
      </c>
      <c r="N12" s="159" t="s">
        <v>277</v>
      </c>
    </row>
    <row r="13" spans="1:15" s="68" customFormat="1" ht="24">
      <c r="A13" s="161" t="s">
        <v>278</v>
      </c>
      <c r="B13" s="155" t="s">
        <v>403</v>
      </c>
      <c r="C13" s="156" t="s">
        <v>404</v>
      </c>
      <c r="D13" s="162" t="s">
        <v>290</v>
      </c>
      <c r="E13" s="162" t="s">
        <v>278</v>
      </c>
      <c r="F13" s="162" t="s">
        <v>274</v>
      </c>
      <c r="G13" s="162" t="s">
        <v>303</v>
      </c>
      <c r="H13" s="162" t="s">
        <v>270</v>
      </c>
      <c r="I13" s="162" t="s">
        <v>278</v>
      </c>
      <c r="J13" s="162" t="s">
        <v>274</v>
      </c>
      <c r="K13" s="164" t="s">
        <v>405</v>
      </c>
      <c r="L13" s="165" t="s">
        <v>275</v>
      </c>
      <c r="M13" s="162" t="s">
        <v>276</v>
      </c>
      <c r="N13" s="159" t="s">
        <v>277</v>
      </c>
    </row>
    <row r="14" spans="1:15" s="3" customFormat="1" ht="36">
      <c r="A14" s="161" t="s">
        <v>274</v>
      </c>
      <c r="B14" s="155" t="s">
        <v>403</v>
      </c>
      <c r="C14" s="162" t="s">
        <v>406</v>
      </c>
      <c r="D14" s="162" t="s">
        <v>286</v>
      </c>
      <c r="E14" s="162" t="s">
        <v>278</v>
      </c>
      <c r="F14" s="162" t="s">
        <v>274</v>
      </c>
      <c r="G14" s="162" t="s">
        <v>303</v>
      </c>
      <c r="H14" s="162" t="s">
        <v>270</v>
      </c>
      <c r="I14" s="162" t="s">
        <v>278</v>
      </c>
      <c r="J14" s="156" t="s">
        <v>274</v>
      </c>
      <c r="K14" s="167" t="s">
        <v>407</v>
      </c>
      <c r="L14" s="168" t="s">
        <v>275</v>
      </c>
      <c r="M14" s="162" t="s">
        <v>276</v>
      </c>
      <c r="N14" s="159" t="s">
        <v>277</v>
      </c>
    </row>
    <row r="15" spans="1:15" s="160" customFormat="1" ht="24">
      <c r="A15" s="154" t="s">
        <v>285</v>
      </c>
      <c r="B15" s="155" t="s">
        <v>403</v>
      </c>
      <c r="C15" s="156" t="s">
        <v>304</v>
      </c>
      <c r="D15" s="156" t="s">
        <v>295</v>
      </c>
      <c r="E15" s="156" t="s">
        <v>278</v>
      </c>
      <c r="F15" s="156" t="s">
        <v>274</v>
      </c>
      <c r="G15" s="162" t="s">
        <v>303</v>
      </c>
      <c r="H15" s="162" t="s">
        <v>270</v>
      </c>
      <c r="I15" s="156" t="s">
        <v>278</v>
      </c>
      <c r="J15" s="162" t="s">
        <v>274</v>
      </c>
      <c r="K15" s="164" t="s">
        <v>405</v>
      </c>
      <c r="L15" s="169" t="s">
        <v>275</v>
      </c>
      <c r="M15" s="156" t="s">
        <v>276</v>
      </c>
      <c r="N15" s="159" t="s">
        <v>277</v>
      </c>
    </row>
    <row r="16" spans="1:15" s="3" customFormat="1" ht="24">
      <c r="A16" s="161" t="s">
        <v>275</v>
      </c>
      <c r="B16" s="155" t="s">
        <v>403</v>
      </c>
      <c r="C16" s="156" t="s">
        <v>408</v>
      </c>
      <c r="D16" s="162" t="s">
        <v>293</v>
      </c>
      <c r="E16" s="162" t="s">
        <v>278</v>
      </c>
      <c r="F16" s="162" t="s">
        <v>274</v>
      </c>
      <c r="G16" s="162" t="s">
        <v>303</v>
      </c>
      <c r="H16" s="162" t="s">
        <v>298</v>
      </c>
      <c r="I16" s="162" t="s">
        <v>278</v>
      </c>
      <c r="J16" s="156" t="s">
        <v>274</v>
      </c>
      <c r="K16" s="167" t="s">
        <v>409</v>
      </c>
      <c r="L16" s="168" t="s">
        <v>286</v>
      </c>
      <c r="M16" s="162" t="s">
        <v>276</v>
      </c>
      <c r="N16" s="159" t="s">
        <v>277</v>
      </c>
    </row>
    <row r="17" spans="1:15" s="119" customFormat="1" ht="24.75" customHeight="1">
      <c r="A17" s="161" t="s">
        <v>280</v>
      </c>
      <c r="B17" s="155" t="s">
        <v>403</v>
      </c>
      <c r="C17" s="162" t="s">
        <v>410</v>
      </c>
      <c r="D17" s="162" t="s">
        <v>295</v>
      </c>
      <c r="E17" s="162" t="s">
        <v>278</v>
      </c>
      <c r="F17" s="162" t="s">
        <v>274</v>
      </c>
      <c r="G17" s="162" t="s">
        <v>303</v>
      </c>
      <c r="H17" s="162" t="s">
        <v>270</v>
      </c>
      <c r="I17" s="162" t="s">
        <v>278</v>
      </c>
      <c r="J17" s="162" t="s">
        <v>274</v>
      </c>
      <c r="K17" s="167" t="s">
        <v>411</v>
      </c>
      <c r="L17" s="165" t="s">
        <v>275</v>
      </c>
      <c r="M17" s="162" t="s">
        <v>276</v>
      </c>
      <c r="N17" s="159" t="s">
        <v>277</v>
      </c>
    </row>
    <row r="18" spans="1:15" ht="24">
      <c r="A18" s="161" t="s">
        <v>290</v>
      </c>
      <c r="B18" s="155" t="s">
        <v>299</v>
      </c>
      <c r="C18" s="156" t="s">
        <v>412</v>
      </c>
      <c r="D18" s="162" t="s">
        <v>297</v>
      </c>
      <c r="E18" s="162" t="s">
        <v>278</v>
      </c>
      <c r="F18" s="162" t="s">
        <v>285</v>
      </c>
      <c r="G18" s="162" t="s">
        <v>303</v>
      </c>
      <c r="H18" s="162" t="s">
        <v>270</v>
      </c>
      <c r="I18" s="162" t="s">
        <v>270</v>
      </c>
      <c r="J18" s="156" t="s">
        <v>274</v>
      </c>
      <c r="K18" s="164" t="s">
        <v>405</v>
      </c>
      <c r="L18" s="168" t="s">
        <v>275</v>
      </c>
      <c r="M18" s="162" t="s">
        <v>276</v>
      </c>
      <c r="N18" s="159" t="s">
        <v>277</v>
      </c>
    </row>
    <row r="19" spans="1:15" ht="24" customHeight="1">
      <c r="A19" s="161" t="s">
        <v>273</v>
      </c>
      <c r="B19" s="155" t="s">
        <v>299</v>
      </c>
      <c r="C19" s="156" t="s">
        <v>412</v>
      </c>
      <c r="D19" s="162" t="s">
        <v>286</v>
      </c>
      <c r="E19" s="162" t="s">
        <v>278</v>
      </c>
      <c r="F19" s="162" t="s">
        <v>285</v>
      </c>
      <c r="G19" s="162" t="s">
        <v>303</v>
      </c>
      <c r="H19" s="162" t="s">
        <v>270</v>
      </c>
      <c r="I19" s="162" t="s">
        <v>270</v>
      </c>
      <c r="J19" s="162" t="s">
        <v>274</v>
      </c>
      <c r="K19" s="164" t="s">
        <v>413</v>
      </c>
      <c r="L19" s="165" t="s">
        <v>275</v>
      </c>
      <c r="M19" s="162" t="s">
        <v>276</v>
      </c>
      <c r="N19" s="159" t="s">
        <v>277</v>
      </c>
    </row>
    <row r="20" spans="1:15" ht="36">
      <c r="A20" s="161" t="s">
        <v>293</v>
      </c>
      <c r="B20" s="155" t="s">
        <v>299</v>
      </c>
      <c r="C20" s="156" t="s">
        <v>404</v>
      </c>
      <c r="D20" s="162" t="s">
        <v>295</v>
      </c>
      <c r="E20" s="162" t="s">
        <v>278</v>
      </c>
      <c r="F20" s="162" t="s">
        <v>285</v>
      </c>
      <c r="G20" s="162" t="s">
        <v>303</v>
      </c>
      <c r="H20" s="162" t="s">
        <v>270</v>
      </c>
      <c r="I20" s="162" t="s">
        <v>270</v>
      </c>
      <c r="J20" s="156" t="s">
        <v>274</v>
      </c>
      <c r="K20" s="164" t="s">
        <v>414</v>
      </c>
      <c r="L20" s="168" t="s">
        <v>275</v>
      </c>
      <c r="M20" s="162" t="s">
        <v>276</v>
      </c>
      <c r="N20" s="159" t="s">
        <v>277</v>
      </c>
    </row>
    <row r="21" spans="1:15" ht="24">
      <c r="A21" s="161" t="s">
        <v>286</v>
      </c>
      <c r="B21" s="155" t="s">
        <v>282</v>
      </c>
      <c r="C21" s="156" t="s">
        <v>415</v>
      </c>
      <c r="D21" s="162" t="s">
        <v>279</v>
      </c>
      <c r="E21" s="162" t="s">
        <v>289</v>
      </c>
      <c r="F21" s="162" t="s">
        <v>305</v>
      </c>
      <c r="G21" s="162" t="s">
        <v>281</v>
      </c>
      <c r="H21" s="162" t="s">
        <v>270</v>
      </c>
      <c r="I21" s="162" t="s">
        <v>278</v>
      </c>
      <c r="J21" s="162" t="s">
        <v>274</v>
      </c>
      <c r="K21" s="167" t="s">
        <v>416</v>
      </c>
      <c r="L21" s="165" t="s">
        <v>275</v>
      </c>
      <c r="M21" s="162" t="s">
        <v>276</v>
      </c>
      <c r="N21" s="159" t="s">
        <v>277</v>
      </c>
    </row>
    <row r="22" spans="1:15" ht="36">
      <c r="A22" s="161" t="s">
        <v>295</v>
      </c>
      <c r="B22" s="155" t="s">
        <v>417</v>
      </c>
      <c r="C22" s="156" t="s">
        <v>418</v>
      </c>
      <c r="D22" s="162" t="s">
        <v>275</v>
      </c>
      <c r="E22" s="162" t="s">
        <v>278</v>
      </c>
      <c r="F22" s="162" t="s">
        <v>285</v>
      </c>
      <c r="G22" s="162" t="s">
        <v>303</v>
      </c>
      <c r="H22" s="162" t="s">
        <v>278</v>
      </c>
      <c r="I22" s="162" t="s">
        <v>270</v>
      </c>
      <c r="J22" s="156" t="s">
        <v>278</v>
      </c>
      <c r="K22" s="157" t="s">
        <v>419</v>
      </c>
      <c r="L22" s="168" t="s">
        <v>275</v>
      </c>
      <c r="M22" s="162" t="s">
        <v>276</v>
      </c>
      <c r="N22" s="159" t="s">
        <v>277</v>
      </c>
    </row>
    <row r="23" spans="1:15" ht="16.5" customHeight="1">
      <c r="A23" s="161" t="s">
        <v>297</v>
      </c>
      <c r="B23" s="155" t="s">
        <v>282</v>
      </c>
      <c r="C23" s="156" t="s">
        <v>420</v>
      </c>
      <c r="D23" s="162" t="s">
        <v>279</v>
      </c>
      <c r="E23" s="162" t="s">
        <v>285</v>
      </c>
      <c r="F23" s="162" t="s">
        <v>305</v>
      </c>
      <c r="G23" s="162" t="s">
        <v>281</v>
      </c>
      <c r="H23" s="162" t="s">
        <v>270</v>
      </c>
      <c r="I23" s="162" t="s">
        <v>278</v>
      </c>
      <c r="J23" s="162" t="s">
        <v>274</v>
      </c>
      <c r="K23" s="167" t="s">
        <v>421</v>
      </c>
      <c r="L23" s="165" t="s">
        <v>286</v>
      </c>
      <c r="M23" s="162" t="s">
        <v>276</v>
      </c>
      <c r="N23" s="166" t="s">
        <v>287</v>
      </c>
    </row>
    <row r="24" spans="1:15" ht="24">
      <c r="A24" s="161" t="s">
        <v>301</v>
      </c>
      <c r="B24" s="155" t="s">
        <v>299</v>
      </c>
      <c r="C24" s="156" t="s">
        <v>283</v>
      </c>
      <c r="D24" s="162" t="s">
        <v>286</v>
      </c>
      <c r="E24" s="162" t="s">
        <v>278</v>
      </c>
      <c r="F24" s="162" t="s">
        <v>285</v>
      </c>
      <c r="G24" s="162" t="s">
        <v>303</v>
      </c>
      <c r="H24" s="162" t="s">
        <v>270</v>
      </c>
      <c r="I24" s="162" t="s">
        <v>270</v>
      </c>
      <c r="J24" s="156" t="s">
        <v>274</v>
      </c>
      <c r="K24" s="170" t="s">
        <v>422</v>
      </c>
      <c r="L24" s="165" t="s">
        <v>275</v>
      </c>
      <c r="M24" s="162" t="s">
        <v>276</v>
      </c>
      <c r="N24" s="166" t="s">
        <v>277</v>
      </c>
      <c r="O24" s="3"/>
    </row>
    <row r="25" spans="1:15" s="119" customFormat="1" ht="17.25" customHeight="1">
      <c r="A25" s="161" t="s">
        <v>302</v>
      </c>
      <c r="B25" s="155" t="s">
        <v>299</v>
      </c>
      <c r="C25" s="156" t="s">
        <v>404</v>
      </c>
      <c r="D25" s="162" t="s">
        <v>295</v>
      </c>
      <c r="E25" s="162" t="s">
        <v>278</v>
      </c>
      <c r="F25" s="162" t="s">
        <v>285</v>
      </c>
      <c r="G25" s="162" t="s">
        <v>303</v>
      </c>
      <c r="H25" s="162" t="s">
        <v>270</v>
      </c>
      <c r="I25" s="162" t="s">
        <v>270</v>
      </c>
      <c r="J25" s="162" t="s">
        <v>274</v>
      </c>
      <c r="K25" s="170" t="s">
        <v>423</v>
      </c>
      <c r="L25" s="165" t="s">
        <v>275</v>
      </c>
      <c r="M25" s="162" t="s">
        <v>276</v>
      </c>
      <c r="N25" s="166" t="s">
        <v>277</v>
      </c>
    </row>
    <row r="26" spans="1:15">
      <c r="A26" s="161" t="s">
        <v>294</v>
      </c>
      <c r="B26" s="155" t="s">
        <v>417</v>
      </c>
      <c r="C26" s="162" t="s">
        <v>420</v>
      </c>
      <c r="D26" s="162" t="s">
        <v>286</v>
      </c>
      <c r="E26" s="162" t="s">
        <v>278</v>
      </c>
      <c r="F26" s="162" t="s">
        <v>285</v>
      </c>
      <c r="G26" s="162" t="s">
        <v>303</v>
      </c>
      <c r="H26" s="162" t="s">
        <v>270</v>
      </c>
      <c r="I26" s="162" t="s">
        <v>270</v>
      </c>
      <c r="J26" s="156" t="s">
        <v>274</v>
      </c>
      <c r="K26" s="170" t="s">
        <v>424</v>
      </c>
      <c r="L26" s="165" t="s">
        <v>275</v>
      </c>
      <c r="M26" s="162" t="s">
        <v>276</v>
      </c>
      <c r="N26" s="159" t="s">
        <v>277</v>
      </c>
    </row>
    <row r="27" spans="1:15" s="3" customFormat="1" ht="16.5" customHeight="1">
      <c r="A27" s="161" t="s">
        <v>305</v>
      </c>
      <c r="B27" s="155" t="s">
        <v>417</v>
      </c>
      <c r="C27" s="156" t="s">
        <v>425</v>
      </c>
      <c r="D27" s="162" t="s">
        <v>293</v>
      </c>
      <c r="E27" s="162" t="s">
        <v>278</v>
      </c>
      <c r="F27" s="162" t="s">
        <v>285</v>
      </c>
      <c r="G27" s="162" t="s">
        <v>303</v>
      </c>
      <c r="H27" s="162" t="s">
        <v>270</v>
      </c>
      <c r="I27" s="162" t="s">
        <v>278</v>
      </c>
      <c r="J27" s="162" t="s">
        <v>274</v>
      </c>
      <c r="K27" s="170" t="s">
        <v>426</v>
      </c>
      <c r="L27" s="165" t="s">
        <v>286</v>
      </c>
      <c r="M27" s="162" t="s">
        <v>276</v>
      </c>
      <c r="N27" s="159" t="s">
        <v>287</v>
      </c>
    </row>
    <row r="28" spans="1:15" s="3" customFormat="1">
      <c r="A28" s="161" t="s">
        <v>307</v>
      </c>
      <c r="B28" s="155" t="s">
        <v>417</v>
      </c>
      <c r="C28" s="156" t="s">
        <v>427</v>
      </c>
      <c r="D28" s="162" t="s">
        <v>286</v>
      </c>
      <c r="E28" s="162" t="s">
        <v>278</v>
      </c>
      <c r="F28" s="162" t="s">
        <v>285</v>
      </c>
      <c r="G28" s="162" t="s">
        <v>303</v>
      </c>
      <c r="H28" s="162" t="s">
        <v>270</v>
      </c>
      <c r="I28" s="162" t="s">
        <v>278</v>
      </c>
      <c r="J28" s="156" t="s">
        <v>274</v>
      </c>
      <c r="K28" s="167" t="s">
        <v>428</v>
      </c>
      <c r="L28" s="165" t="s">
        <v>294</v>
      </c>
      <c r="M28" s="162" t="s">
        <v>276</v>
      </c>
      <c r="N28" s="159" t="s">
        <v>287</v>
      </c>
    </row>
    <row r="29" spans="1:15">
      <c r="A29" s="161" t="s">
        <v>306</v>
      </c>
      <c r="B29" s="155" t="s">
        <v>429</v>
      </c>
      <c r="C29" s="156" t="s">
        <v>430</v>
      </c>
      <c r="D29" s="162" t="s">
        <v>295</v>
      </c>
      <c r="E29" s="162" t="s">
        <v>278</v>
      </c>
      <c r="F29" s="162" t="s">
        <v>274</v>
      </c>
      <c r="G29" s="162" t="s">
        <v>303</v>
      </c>
      <c r="H29" s="162" t="s">
        <v>270</v>
      </c>
      <c r="I29" s="162" t="s">
        <v>270</v>
      </c>
      <c r="J29" s="162" t="s">
        <v>274</v>
      </c>
      <c r="K29" s="170" t="s">
        <v>431</v>
      </c>
      <c r="L29" s="165" t="s">
        <v>275</v>
      </c>
      <c r="M29" s="162" t="s">
        <v>276</v>
      </c>
      <c r="N29" s="159" t="s">
        <v>277</v>
      </c>
    </row>
    <row r="30" spans="1:15" s="3" customFormat="1" ht="16.5" customHeight="1">
      <c r="A30" s="161" t="s">
        <v>432</v>
      </c>
      <c r="B30" s="155" t="s">
        <v>282</v>
      </c>
      <c r="C30" s="156" t="s">
        <v>433</v>
      </c>
      <c r="D30" s="162" t="s">
        <v>279</v>
      </c>
      <c r="E30" s="162" t="s">
        <v>434</v>
      </c>
      <c r="F30" s="162" t="s">
        <v>305</v>
      </c>
      <c r="G30" s="162" t="s">
        <v>281</v>
      </c>
      <c r="H30" s="162" t="s">
        <v>270</v>
      </c>
      <c r="I30" s="162" t="s">
        <v>278</v>
      </c>
      <c r="J30" s="156" t="s">
        <v>274</v>
      </c>
      <c r="K30" s="170" t="s">
        <v>435</v>
      </c>
      <c r="L30" s="165" t="s">
        <v>275</v>
      </c>
      <c r="M30" s="162" t="s">
        <v>276</v>
      </c>
      <c r="N30" s="159" t="s">
        <v>277</v>
      </c>
    </row>
    <row r="31" spans="1:15" s="3" customFormat="1">
      <c r="A31" s="161" t="s">
        <v>279</v>
      </c>
      <c r="B31" s="155" t="s">
        <v>429</v>
      </c>
      <c r="C31" s="156" t="s">
        <v>436</v>
      </c>
      <c r="D31" s="162" t="s">
        <v>294</v>
      </c>
      <c r="E31" s="162" t="s">
        <v>278</v>
      </c>
      <c r="F31" s="162" t="s">
        <v>280</v>
      </c>
      <c r="G31" s="162" t="s">
        <v>281</v>
      </c>
      <c r="H31" s="162" t="s">
        <v>270</v>
      </c>
      <c r="I31" s="163" t="s">
        <v>270</v>
      </c>
      <c r="J31" s="162" t="s">
        <v>274</v>
      </c>
      <c r="K31" s="167" t="s">
        <v>437</v>
      </c>
      <c r="L31" s="165" t="s">
        <v>275</v>
      </c>
      <c r="M31" s="162" t="s">
        <v>276</v>
      </c>
      <c r="N31" s="159" t="s">
        <v>277</v>
      </c>
    </row>
    <row r="32" spans="1:15">
      <c r="A32" s="161" t="s">
        <v>288</v>
      </c>
      <c r="B32" s="155" t="s">
        <v>429</v>
      </c>
      <c r="C32" s="156" t="s">
        <v>438</v>
      </c>
      <c r="D32" s="162" t="s">
        <v>294</v>
      </c>
      <c r="E32" s="162" t="s">
        <v>272</v>
      </c>
      <c r="F32" s="162" t="s">
        <v>280</v>
      </c>
      <c r="G32" s="162" t="s">
        <v>281</v>
      </c>
      <c r="H32" s="162" t="s">
        <v>270</v>
      </c>
      <c r="I32" s="162" t="s">
        <v>270</v>
      </c>
      <c r="J32" s="156" t="s">
        <v>274</v>
      </c>
      <c r="K32" s="170" t="s">
        <v>439</v>
      </c>
      <c r="L32" s="165" t="s">
        <v>275</v>
      </c>
      <c r="M32" s="162" t="s">
        <v>276</v>
      </c>
      <c r="N32" s="159" t="s">
        <v>277</v>
      </c>
    </row>
    <row r="33" spans="1:14" s="3" customFormat="1" ht="16.5" customHeight="1">
      <c r="A33" s="161" t="s">
        <v>284</v>
      </c>
      <c r="B33" s="155" t="s">
        <v>429</v>
      </c>
      <c r="C33" s="156" t="s">
        <v>440</v>
      </c>
      <c r="D33" s="162" t="s">
        <v>294</v>
      </c>
      <c r="E33" s="162" t="s">
        <v>272</v>
      </c>
      <c r="F33" s="162" t="s">
        <v>280</v>
      </c>
      <c r="G33" s="162" t="s">
        <v>281</v>
      </c>
      <c r="H33" s="162" t="s">
        <v>270</v>
      </c>
      <c r="I33" s="163" t="s">
        <v>270</v>
      </c>
      <c r="J33" s="162" t="s">
        <v>274</v>
      </c>
      <c r="K33" s="170" t="s">
        <v>441</v>
      </c>
      <c r="L33" s="165" t="s">
        <v>275</v>
      </c>
      <c r="M33" s="162" t="s">
        <v>276</v>
      </c>
      <c r="N33" s="159" t="s">
        <v>277</v>
      </c>
    </row>
    <row r="34" spans="1:14" s="3" customFormat="1" ht="24">
      <c r="A34" s="161" t="s">
        <v>271</v>
      </c>
      <c r="B34" s="155" t="s">
        <v>299</v>
      </c>
      <c r="C34" s="156" t="s">
        <v>442</v>
      </c>
      <c r="D34" s="162" t="s">
        <v>297</v>
      </c>
      <c r="E34" s="162" t="s">
        <v>274</v>
      </c>
      <c r="F34" s="162" t="s">
        <v>275</v>
      </c>
      <c r="G34" s="162" t="s">
        <v>303</v>
      </c>
      <c r="H34" s="162" t="s">
        <v>270</v>
      </c>
      <c r="I34" s="163" t="s">
        <v>270</v>
      </c>
      <c r="J34" s="156" t="s">
        <v>274</v>
      </c>
      <c r="K34" s="167" t="s">
        <v>443</v>
      </c>
      <c r="L34" s="165" t="s">
        <v>275</v>
      </c>
      <c r="M34" s="162" t="s">
        <v>276</v>
      </c>
      <c r="N34" s="159" t="s">
        <v>277</v>
      </c>
    </row>
    <row r="35" spans="1:14" ht="24">
      <c r="A35" s="161" t="s">
        <v>296</v>
      </c>
      <c r="B35" s="155" t="s">
        <v>282</v>
      </c>
      <c r="C35" s="156" t="s">
        <v>444</v>
      </c>
      <c r="D35" s="162" t="s">
        <v>279</v>
      </c>
      <c r="E35" s="162" t="s">
        <v>274</v>
      </c>
      <c r="F35" s="162" t="s">
        <v>285</v>
      </c>
      <c r="G35" s="162" t="s">
        <v>303</v>
      </c>
      <c r="H35" s="162" t="s">
        <v>270</v>
      </c>
      <c r="I35" s="162" t="s">
        <v>292</v>
      </c>
      <c r="J35" s="162" t="s">
        <v>274</v>
      </c>
      <c r="K35" s="167" t="s">
        <v>445</v>
      </c>
      <c r="L35" s="165" t="s">
        <v>286</v>
      </c>
      <c r="M35" s="162" t="s">
        <v>276</v>
      </c>
      <c r="N35" s="159" t="s">
        <v>287</v>
      </c>
    </row>
    <row r="36" spans="1:14" s="3" customFormat="1" ht="24">
      <c r="A36" s="161" t="s">
        <v>446</v>
      </c>
      <c r="B36" s="155" t="s">
        <v>282</v>
      </c>
      <c r="C36" s="156" t="s">
        <v>291</v>
      </c>
      <c r="D36" s="162" t="s">
        <v>279</v>
      </c>
      <c r="E36" s="162" t="s">
        <v>274</v>
      </c>
      <c r="F36" s="162" t="s">
        <v>274</v>
      </c>
      <c r="G36" s="162" t="s">
        <v>303</v>
      </c>
      <c r="H36" s="162" t="s">
        <v>270</v>
      </c>
      <c r="I36" s="163" t="s">
        <v>292</v>
      </c>
      <c r="J36" s="156" t="s">
        <v>274</v>
      </c>
      <c r="K36" s="167" t="s">
        <v>447</v>
      </c>
      <c r="L36" s="165" t="s">
        <v>275</v>
      </c>
      <c r="M36" s="162" t="s">
        <v>276</v>
      </c>
      <c r="N36" s="159" t="s">
        <v>277</v>
      </c>
    </row>
    <row r="37" spans="1:14" s="3" customFormat="1" ht="24">
      <c r="A37" s="161" t="s">
        <v>448</v>
      </c>
      <c r="B37" s="155" t="s">
        <v>282</v>
      </c>
      <c r="C37" s="156" t="s">
        <v>449</v>
      </c>
      <c r="D37" s="162" t="s">
        <v>279</v>
      </c>
      <c r="E37" s="162" t="s">
        <v>274</v>
      </c>
      <c r="F37" s="162" t="s">
        <v>274</v>
      </c>
      <c r="G37" s="162" t="s">
        <v>303</v>
      </c>
      <c r="H37" s="162" t="s">
        <v>270</v>
      </c>
      <c r="I37" s="163" t="s">
        <v>292</v>
      </c>
      <c r="J37" s="162" t="s">
        <v>274</v>
      </c>
      <c r="K37" s="167" t="s">
        <v>450</v>
      </c>
      <c r="L37" s="165" t="s">
        <v>275</v>
      </c>
      <c r="M37" s="162" t="s">
        <v>276</v>
      </c>
      <c r="N37" s="159" t="s">
        <v>277</v>
      </c>
    </row>
    <row r="38" spans="1:14" s="3" customFormat="1" ht="24">
      <c r="A38" s="161" t="s">
        <v>451</v>
      </c>
      <c r="B38" s="155" t="s">
        <v>282</v>
      </c>
      <c r="C38" s="156" t="s">
        <v>452</v>
      </c>
      <c r="D38" s="162" t="s">
        <v>279</v>
      </c>
      <c r="E38" s="162" t="s">
        <v>274</v>
      </c>
      <c r="F38" s="162" t="s">
        <v>274</v>
      </c>
      <c r="G38" s="162" t="s">
        <v>303</v>
      </c>
      <c r="H38" s="162" t="s">
        <v>270</v>
      </c>
      <c r="I38" s="163" t="s">
        <v>292</v>
      </c>
      <c r="J38" s="156" t="s">
        <v>274</v>
      </c>
      <c r="K38" s="167" t="s">
        <v>453</v>
      </c>
      <c r="L38" s="165" t="s">
        <v>275</v>
      </c>
      <c r="M38" s="162" t="s">
        <v>276</v>
      </c>
      <c r="N38" s="159" t="s">
        <v>277</v>
      </c>
    </row>
    <row r="39" spans="1:14" s="3" customFormat="1">
      <c r="A39" s="161" t="s">
        <v>454</v>
      </c>
      <c r="B39" s="155" t="s">
        <v>282</v>
      </c>
      <c r="C39" s="156" t="s">
        <v>455</v>
      </c>
      <c r="D39" s="162" t="s">
        <v>279</v>
      </c>
      <c r="E39" s="162" t="s">
        <v>274</v>
      </c>
      <c r="F39" s="162" t="s">
        <v>305</v>
      </c>
      <c r="G39" s="162" t="s">
        <v>303</v>
      </c>
      <c r="H39" s="162" t="s">
        <v>270</v>
      </c>
      <c r="I39" s="163" t="s">
        <v>278</v>
      </c>
      <c r="J39" s="162" t="s">
        <v>274</v>
      </c>
      <c r="K39" s="167" t="s">
        <v>456</v>
      </c>
      <c r="L39" s="165" t="s">
        <v>286</v>
      </c>
      <c r="M39" s="162" t="s">
        <v>276</v>
      </c>
      <c r="N39" s="159" t="s">
        <v>287</v>
      </c>
    </row>
    <row r="40" spans="1:14" s="3" customFormat="1" ht="62.25" customHeight="1">
      <c r="A40" s="161" t="s">
        <v>457</v>
      </c>
      <c r="B40" s="155" t="s">
        <v>458</v>
      </c>
      <c r="C40" s="156"/>
      <c r="D40" s="162" t="s">
        <v>459</v>
      </c>
      <c r="E40" s="162"/>
      <c r="F40" s="162" t="s">
        <v>274</v>
      </c>
      <c r="G40" s="162" t="s">
        <v>300</v>
      </c>
      <c r="H40" s="162" t="s">
        <v>270</v>
      </c>
      <c r="I40" s="163" t="s">
        <v>276</v>
      </c>
      <c r="J40" s="162" t="s">
        <v>278</v>
      </c>
      <c r="K40" s="170" t="s">
        <v>460</v>
      </c>
      <c r="L40" s="165" t="s">
        <v>275</v>
      </c>
      <c r="M40" s="162" t="s">
        <v>276</v>
      </c>
      <c r="N40" s="159" t="s">
        <v>461</v>
      </c>
    </row>
    <row r="41" spans="1:14" s="3" customFormat="1" ht="60">
      <c r="A41" s="161" t="s">
        <v>462</v>
      </c>
      <c r="B41" s="155" t="s">
        <v>53</v>
      </c>
      <c r="C41" s="156"/>
      <c r="D41" s="162" t="s">
        <v>278</v>
      </c>
      <c r="E41" s="162"/>
      <c r="F41" s="162" t="s">
        <v>434</v>
      </c>
      <c r="G41" s="162" t="s">
        <v>300</v>
      </c>
      <c r="H41" s="162" t="s">
        <v>270</v>
      </c>
      <c r="I41" s="163" t="s">
        <v>276</v>
      </c>
      <c r="J41" s="162" t="s">
        <v>278</v>
      </c>
      <c r="K41" s="167" t="s">
        <v>463</v>
      </c>
      <c r="L41" s="165" t="s">
        <v>275</v>
      </c>
      <c r="M41" s="162" t="s">
        <v>276</v>
      </c>
      <c r="N41" s="159" t="s">
        <v>461</v>
      </c>
    </row>
    <row r="42" spans="1:14" s="3" customFormat="1" ht="16.5" customHeight="1">
      <c r="A42" s="161" t="s">
        <v>464</v>
      </c>
      <c r="B42" s="155" t="s">
        <v>58</v>
      </c>
      <c r="C42" s="156"/>
      <c r="D42" s="162" t="s">
        <v>434</v>
      </c>
      <c r="E42" s="162"/>
      <c r="F42" s="162" t="s">
        <v>274</v>
      </c>
      <c r="G42" s="162" t="s">
        <v>300</v>
      </c>
      <c r="H42" s="162" t="s">
        <v>270</v>
      </c>
      <c r="I42" s="163" t="s">
        <v>276</v>
      </c>
      <c r="J42" s="162" t="s">
        <v>274</v>
      </c>
      <c r="K42" s="170" t="s">
        <v>465</v>
      </c>
      <c r="L42" s="165" t="s">
        <v>275</v>
      </c>
      <c r="M42" s="162" t="s">
        <v>276</v>
      </c>
      <c r="N42" s="159" t="s">
        <v>277</v>
      </c>
    </row>
    <row r="43" spans="1:14" s="3" customFormat="1" ht="84">
      <c r="A43" s="161" t="s">
        <v>466</v>
      </c>
      <c r="B43" s="155" t="s">
        <v>467</v>
      </c>
      <c r="C43" s="156"/>
      <c r="D43" s="162" t="s">
        <v>434</v>
      </c>
      <c r="E43" s="162"/>
      <c r="F43" s="162" t="s">
        <v>290</v>
      </c>
      <c r="G43" s="162" t="s">
        <v>300</v>
      </c>
      <c r="H43" s="162" t="s">
        <v>278</v>
      </c>
      <c r="I43" s="163" t="s">
        <v>276</v>
      </c>
      <c r="J43" s="162" t="s">
        <v>278</v>
      </c>
      <c r="K43" s="167" t="s">
        <v>468</v>
      </c>
      <c r="L43" s="165" t="s">
        <v>275</v>
      </c>
      <c r="M43" s="162" t="s">
        <v>276</v>
      </c>
      <c r="N43" s="159" t="s">
        <v>461</v>
      </c>
    </row>
    <row r="44" spans="1:14" s="3" customFormat="1" ht="62.25" customHeight="1">
      <c r="A44" s="161" t="s">
        <v>469</v>
      </c>
      <c r="B44" s="155" t="s">
        <v>53</v>
      </c>
      <c r="C44" s="156"/>
      <c r="D44" s="162" t="s">
        <v>272</v>
      </c>
      <c r="E44" s="162"/>
      <c r="F44" s="162" t="s">
        <v>434</v>
      </c>
      <c r="G44" s="162" t="s">
        <v>300</v>
      </c>
      <c r="H44" s="162" t="s">
        <v>278</v>
      </c>
      <c r="I44" s="163" t="s">
        <v>278</v>
      </c>
      <c r="J44" s="162" t="s">
        <v>278</v>
      </c>
      <c r="K44" s="170" t="s">
        <v>470</v>
      </c>
      <c r="L44" s="165" t="s">
        <v>275</v>
      </c>
      <c r="M44" s="162" t="s">
        <v>276</v>
      </c>
      <c r="N44" s="159" t="s">
        <v>461</v>
      </c>
    </row>
    <row r="45" spans="1:14" s="3" customFormat="1" ht="60">
      <c r="A45" s="161" t="s">
        <v>471</v>
      </c>
      <c r="B45" s="155" t="s">
        <v>53</v>
      </c>
      <c r="C45" s="156"/>
      <c r="D45" s="162" t="s">
        <v>272</v>
      </c>
      <c r="E45" s="162"/>
      <c r="F45" s="162" t="s">
        <v>434</v>
      </c>
      <c r="G45" s="162" t="s">
        <v>300</v>
      </c>
      <c r="H45" s="162" t="s">
        <v>278</v>
      </c>
      <c r="I45" s="163" t="s">
        <v>278</v>
      </c>
      <c r="J45" s="162" t="s">
        <v>278</v>
      </c>
      <c r="K45" s="170" t="s">
        <v>470</v>
      </c>
      <c r="L45" s="165" t="s">
        <v>275</v>
      </c>
      <c r="M45" s="162" t="s">
        <v>276</v>
      </c>
      <c r="N45" s="159" t="s">
        <v>461</v>
      </c>
    </row>
    <row r="46" spans="1:14" s="3" customFormat="1" ht="63.75" customHeight="1">
      <c r="A46" s="161" t="s">
        <v>472</v>
      </c>
      <c r="B46" s="155" t="s">
        <v>53</v>
      </c>
      <c r="C46" s="156"/>
      <c r="D46" s="162" t="s">
        <v>278</v>
      </c>
      <c r="E46" s="162"/>
      <c r="F46" s="162" t="s">
        <v>278</v>
      </c>
      <c r="G46" s="162" t="s">
        <v>300</v>
      </c>
      <c r="H46" s="162" t="s">
        <v>278</v>
      </c>
      <c r="I46" s="163" t="s">
        <v>278</v>
      </c>
      <c r="J46" s="162" t="s">
        <v>278</v>
      </c>
      <c r="K46" s="170" t="s">
        <v>470</v>
      </c>
      <c r="L46" s="165" t="s">
        <v>275</v>
      </c>
      <c r="M46" s="162" t="s">
        <v>276</v>
      </c>
      <c r="N46" s="159" t="s">
        <v>461</v>
      </c>
    </row>
    <row r="47" spans="1:14" s="3" customFormat="1">
      <c r="A47" s="161" t="s">
        <v>473</v>
      </c>
      <c r="B47" s="155" t="s">
        <v>474</v>
      </c>
      <c r="C47" s="156"/>
      <c r="D47" s="162" t="s">
        <v>297</v>
      </c>
      <c r="E47" s="162"/>
      <c r="F47" s="162" t="s">
        <v>275</v>
      </c>
      <c r="G47" s="162" t="s">
        <v>303</v>
      </c>
      <c r="H47" s="162" t="s">
        <v>270</v>
      </c>
      <c r="I47" s="163" t="s">
        <v>278</v>
      </c>
      <c r="J47" s="162" t="s">
        <v>274</v>
      </c>
      <c r="K47" s="167" t="s">
        <v>475</v>
      </c>
      <c r="L47" s="165" t="s">
        <v>275</v>
      </c>
      <c r="M47" s="162" t="s">
        <v>276</v>
      </c>
      <c r="N47" s="159" t="s">
        <v>277</v>
      </c>
    </row>
    <row r="48" spans="1:14">
      <c r="A48" s="171"/>
      <c r="B48" s="305"/>
      <c r="G48" s="172"/>
      <c r="H48" s="173"/>
      <c r="K48" s="174"/>
      <c r="L48" s="175"/>
    </row>
    <row r="49" spans="1:12">
      <c r="A49" s="171"/>
      <c r="B49" s="306" t="s">
        <v>308</v>
      </c>
      <c r="K49" s="176"/>
      <c r="L49" s="175"/>
    </row>
    <row r="50" spans="1:12" ht="24.75">
      <c r="A50" s="171"/>
      <c r="B50" s="306" t="s">
        <v>309</v>
      </c>
      <c r="F50" s="227"/>
      <c r="K50" s="174"/>
      <c r="L50" s="175"/>
    </row>
    <row r="51" spans="1:12">
      <c r="A51" s="171"/>
      <c r="B51" s="306" t="s">
        <v>310</v>
      </c>
      <c r="K51" s="174"/>
    </row>
  </sheetData>
  <mergeCells count="6">
    <mergeCell ref="K6:N6"/>
    <mergeCell ref="K7:N7"/>
    <mergeCell ref="K8:N8"/>
    <mergeCell ref="K1:N1"/>
    <mergeCell ref="K5:N5"/>
    <mergeCell ref="K2:O2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06"/>
  <sheetViews>
    <sheetView workbookViewId="0">
      <selection activeCell="L12" sqref="L12"/>
    </sheetView>
  </sheetViews>
  <sheetFormatPr defaultRowHeight="15"/>
  <cols>
    <col min="1" max="1" width="4.28515625" style="3" customWidth="1"/>
    <col min="2" max="2" width="13.140625" style="3" customWidth="1"/>
    <col min="3" max="3" width="14" style="3" customWidth="1"/>
    <col min="4" max="4" width="42.85546875" style="3" customWidth="1"/>
    <col min="5" max="5" width="5.7109375" style="3" customWidth="1"/>
    <col min="6" max="6" width="8.5703125" style="3" customWidth="1"/>
    <col min="7" max="7" width="9.42578125" style="3" customWidth="1"/>
    <col min="8" max="8" width="13" style="3" customWidth="1"/>
    <col min="9" max="9" width="12.85546875" style="3" customWidth="1"/>
    <col min="10" max="10" width="8" style="3" customWidth="1"/>
    <col min="11" max="11" width="13.85546875" style="3" customWidth="1"/>
    <col min="12" max="12" width="14.42578125" style="3" customWidth="1"/>
    <col min="13" max="13" width="10.7109375" style="3" customWidth="1"/>
    <col min="14" max="16384" width="9.140625" style="3"/>
  </cols>
  <sheetData>
    <row r="1" spans="1:15" ht="15" customHeight="1">
      <c r="B1" s="4"/>
      <c r="C1" s="5" t="s">
        <v>198</v>
      </c>
      <c r="E1" s="360" t="s">
        <v>0</v>
      </c>
      <c r="F1" s="360"/>
      <c r="G1" s="360"/>
      <c r="H1" s="360"/>
      <c r="I1" s="7"/>
    </row>
    <row r="2" spans="1:15" ht="15" customHeight="1">
      <c r="B2" s="8"/>
      <c r="C2" s="9"/>
      <c r="E2" s="359" t="s">
        <v>389</v>
      </c>
      <c r="F2" s="359"/>
      <c r="G2" s="359"/>
      <c r="H2" s="359"/>
      <c r="I2" s="359"/>
    </row>
    <row r="3" spans="1:15" ht="15" customHeight="1">
      <c r="B3" s="8"/>
      <c r="C3" s="6"/>
      <c r="E3" s="261" t="s">
        <v>505</v>
      </c>
      <c r="F3" s="261"/>
      <c r="G3" s="261"/>
      <c r="H3" s="261"/>
      <c r="I3" s="179"/>
    </row>
    <row r="4" spans="1:15" ht="15" customHeight="1">
      <c r="B4" s="8"/>
      <c r="C4" s="6"/>
      <c r="E4" s="262" t="s">
        <v>506</v>
      </c>
      <c r="F4" s="262"/>
      <c r="G4" s="262"/>
      <c r="H4" s="262"/>
      <c r="I4" s="179"/>
    </row>
    <row r="5" spans="1:15">
      <c r="C5" s="107"/>
      <c r="E5" s="361" t="s">
        <v>507</v>
      </c>
      <c r="F5" s="361"/>
      <c r="G5" s="361"/>
      <c r="H5" s="361"/>
      <c r="I5" s="179"/>
    </row>
    <row r="6" spans="1:15" ht="15" customHeight="1">
      <c r="A6" s="12"/>
      <c r="B6" s="12"/>
      <c r="C6" s="6"/>
      <c r="D6" s="13"/>
      <c r="E6" s="262"/>
      <c r="F6" s="262"/>
      <c r="G6" s="262"/>
      <c r="H6" s="262"/>
      <c r="I6" s="178"/>
    </row>
    <row r="7" spans="1:15" ht="15" customHeight="1">
      <c r="A7" s="14"/>
      <c r="B7" s="14"/>
      <c r="C7" s="267"/>
      <c r="D7" s="15"/>
      <c r="E7" s="324"/>
      <c r="F7" s="324"/>
      <c r="G7" s="324"/>
      <c r="H7" s="324"/>
      <c r="I7" s="263"/>
    </row>
    <row r="8" spans="1:15">
      <c r="F8" s="17"/>
      <c r="G8" s="17"/>
      <c r="H8" s="17"/>
      <c r="I8" s="17"/>
    </row>
    <row r="9" spans="1:15">
      <c r="A9" s="13" t="s">
        <v>16</v>
      </c>
      <c r="C9" s="9" t="s">
        <v>504</v>
      </c>
    </row>
    <row r="10" spans="1:15">
      <c r="A10" s="13" t="s">
        <v>1</v>
      </c>
      <c r="C10" s="268" t="s">
        <v>496</v>
      </c>
    </row>
    <row r="11" spans="1:15" ht="15.75" thickBot="1">
      <c r="F11" s="362"/>
      <c r="G11" s="362"/>
      <c r="H11" s="362"/>
      <c r="I11" s="362"/>
    </row>
    <row r="12" spans="1:15" s="18" customFormat="1" ht="13.5" customHeight="1">
      <c r="A12" s="349" t="s">
        <v>3</v>
      </c>
      <c r="B12" s="349" t="s">
        <v>4</v>
      </c>
      <c r="C12" s="349"/>
      <c r="D12" s="349" t="s">
        <v>5</v>
      </c>
      <c r="E12" s="349" t="s">
        <v>6</v>
      </c>
      <c r="F12" s="349" t="s">
        <v>2</v>
      </c>
      <c r="G12" s="352" t="s">
        <v>11</v>
      </c>
      <c r="H12" s="355" t="s">
        <v>7</v>
      </c>
      <c r="I12" s="356"/>
    </row>
    <row r="13" spans="1:15" s="18" customFormat="1" ht="12" customHeight="1">
      <c r="A13" s="350"/>
      <c r="B13" s="350"/>
      <c r="C13" s="350"/>
      <c r="D13" s="350"/>
      <c r="E13" s="350"/>
      <c r="F13" s="350"/>
      <c r="G13" s="353"/>
      <c r="H13" s="357"/>
      <c r="I13" s="358"/>
    </row>
    <row r="14" spans="1:15" s="18" customFormat="1" ht="12.75">
      <c r="A14" s="351"/>
      <c r="B14" s="351"/>
      <c r="C14" s="351"/>
      <c r="D14" s="351"/>
      <c r="E14" s="351"/>
      <c r="F14" s="351"/>
      <c r="G14" s="354"/>
      <c r="H14" s="266" t="s">
        <v>8</v>
      </c>
      <c r="I14" s="266" t="s">
        <v>9</v>
      </c>
    </row>
    <row r="15" spans="1:15" s="25" customFormat="1" ht="13.5" thickBot="1">
      <c r="A15" s="281">
        <v>1</v>
      </c>
      <c r="B15" s="282">
        <v>2</v>
      </c>
      <c r="C15" s="283">
        <v>3</v>
      </c>
      <c r="D15" s="283">
        <v>4</v>
      </c>
      <c r="E15" s="284">
        <v>5</v>
      </c>
      <c r="F15" s="284">
        <v>6</v>
      </c>
      <c r="G15" s="285">
        <v>7</v>
      </c>
      <c r="H15" s="24">
        <v>8</v>
      </c>
      <c r="I15" s="24">
        <v>9</v>
      </c>
    </row>
    <row r="16" spans="1:15">
      <c r="A16" s="277"/>
      <c r="B16" s="43"/>
      <c r="C16" s="277" t="s">
        <v>242</v>
      </c>
      <c r="D16" s="75" t="s">
        <v>28</v>
      </c>
      <c r="E16" s="1"/>
      <c r="F16" s="1"/>
      <c r="G16" s="38"/>
      <c r="H16" s="38"/>
      <c r="I16" s="38"/>
      <c r="J16" s="39"/>
      <c r="K16" s="41"/>
      <c r="L16" s="76"/>
      <c r="M16" s="41"/>
      <c r="N16" s="41"/>
      <c r="O16" s="41"/>
    </row>
    <row r="17" spans="1:15">
      <c r="A17" s="277"/>
      <c r="B17" s="43"/>
      <c r="C17" s="277"/>
      <c r="D17" s="75" t="s">
        <v>312</v>
      </c>
      <c r="E17" s="1"/>
      <c r="F17" s="1"/>
      <c r="G17" s="38"/>
      <c r="H17" s="38"/>
      <c r="I17" s="38"/>
      <c r="J17" s="39"/>
      <c r="K17" s="41"/>
      <c r="L17" s="76"/>
      <c r="M17" s="41"/>
      <c r="N17" s="41"/>
      <c r="O17" s="41"/>
    </row>
    <row r="18" spans="1:15">
      <c r="A18" s="277"/>
      <c r="B18" s="43"/>
      <c r="C18" s="277"/>
      <c r="D18" s="75" t="s">
        <v>33</v>
      </c>
      <c r="E18" s="180"/>
      <c r="F18" s="1"/>
      <c r="G18" s="78"/>
      <c r="H18" s="38"/>
      <c r="I18" s="38"/>
      <c r="J18" s="41"/>
      <c r="K18" s="41"/>
      <c r="L18" s="76"/>
      <c r="M18" s="41"/>
      <c r="N18" s="41"/>
      <c r="O18" s="41"/>
    </row>
    <row r="19" spans="1:15" ht="25.5">
      <c r="A19" s="277">
        <v>11</v>
      </c>
      <c r="B19" s="43"/>
      <c r="C19" s="277"/>
      <c r="D19" s="42" t="s">
        <v>393</v>
      </c>
      <c r="E19" s="207" t="s">
        <v>356</v>
      </c>
      <c r="F19" s="1">
        <v>103</v>
      </c>
      <c r="G19" s="78"/>
      <c r="H19" s="38"/>
      <c r="I19" s="38"/>
      <c r="J19" s="41"/>
      <c r="K19" s="41"/>
      <c r="L19" s="76"/>
      <c r="M19" s="41"/>
      <c r="N19" s="41"/>
      <c r="O19" s="41"/>
    </row>
    <row r="20" spans="1:15" s="182" customFormat="1">
      <c r="A20" s="277"/>
      <c r="B20" s="43"/>
      <c r="C20" s="287"/>
      <c r="D20" s="208"/>
      <c r="E20" s="229"/>
      <c r="F20" s="209"/>
      <c r="G20" s="195"/>
      <c r="H20" s="38"/>
      <c r="I20" s="38"/>
      <c r="J20" s="41"/>
      <c r="K20" s="181"/>
      <c r="L20" s="181"/>
      <c r="M20" s="181"/>
      <c r="N20" s="181"/>
      <c r="O20" s="181"/>
    </row>
    <row r="21" spans="1:15">
      <c r="A21" s="277">
        <v>13</v>
      </c>
      <c r="B21" s="43"/>
      <c r="C21" s="287">
        <v>1</v>
      </c>
      <c r="D21" s="42" t="s">
        <v>492</v>
      </c>
      <c r="E21" s="1" t="s">
        <v>18</v>
      </c>
      <c r="F21" s="1">
        <v>1</v>
      </c>
      <c r="G21" s="38"/>
      <c r="H21" s="38"/>
      <c r="I21" s="38"/>
      <c r="J21" s="39"/>
      <c r="K21" s="41"/>
      <c r="L21" s="76"/>
      <c r="M21" s="41"/>
      <c r="N21" s="41"/>
      <c r="O21" s="41"/>
    </row>
    <row r="22" spans="1:15" ht="25.5">
      <c r="A22" s="277">
        <v>20</v>
      </c>
      <c r="B22" s="43"/>
      <c r="C22" s="287">
        <v>9</v>
      </c>
      <c r="D22" s="42" t="s">
        <v>394</v>
      </c>
      <c r="E22" s="1" t="s">
        <v>18</v>
      </c>
      <c r="F22" s="1">
        <v>1</v>
      </c>
      <c r="G22" s="38"/>
      <c r="H22" s="38"/>
      <c r="I22" s="38"/>
      <c r="J22" s="39"/>
      <c r="K22" s="41"/>
      <c r="L22" s="76"/>
      <c r="M22" s="41"/>
      <c r="N22" s="41"/>
      <c r="O22" s="41"/>
    </row>
    <row r="23" spans="1:15">
      <c r="A23" s="277">
        <v>22</v>
      </c>
      <c r="B23" s="77"/>
      <c r="C23" s="288">
        <v>10</v>
      </c>
      <c r="D23" s="42" t="s">
        <v>494</v>
      </c>
      <c r="E23" s="1" t="s">
        <v>18</v>
      </c>
      <c r="F23" s="1">
        <v>1</v>
      </c>
      <c r="G23" s="38"/>
      <c r="H23" s="38"/>
      <c r="I23" s="38"/>
      <c r="J23" s="39"/>
      <c r="K23" s="40"/>
      <c r="L23" s="41"/>
      <c r="M23" s="41"/>
      <c r="N23" s="41"/>
      <c r="O23" s="41"/>
    </row>
    <row r="24" spans="1:15" s="233" customFormat="1" ht="25.5">
      <c r="A24" s="277">
        <v>24</v>
      </c>
      <c r="B24" s="77"/>
      <c r="C24" s="287">
        <v>11</v>
      </c>
      <c r="D24" s="234" t="s">
        <v>480</v>
      </c>
      <c r="E24" s="79" t="s">
        <v>18</v>
      </c>
      <c r="F24" s="80">
        <v>1</v>
      </c>
      <c r="G24" s="230"/>
      <c r="H24" s="230"/>
      <c r="I24" s="230"/>
      <c r="J24" s="235"/>
      <c r="K24" s="235"/>
      <c r="L24" s="232"/>
    </row>
    <row r="25" spans="1:15" s="233" customFormat="1" ht="25.5">
      <c r="A25" s="277">
        <v>25</v>
      </c>
      <c r="B25" s="77"/>
      <c r="C25" s="289"/>
      <c r="D25" s="234" t="s">
        <v>481</v>
      </c>
      <c r="E25" s="79" t="s">
        <v>18</v>
      </c>
      <c r="F25" s="80">
        <v>2</v>
      </c>
      <c r="G25" s="230"/>
      <c r="H25" s="230"/>
      <c r="I25" s="230"/>
      <c r="J25" s="235"/>
      <c r="K25" s="235"/>
      <c r="L25" s="232"/>
    </row>
    <row r="26" spans="1:15">
      <c r="A26" s="277">
        <v>27</v>
      </c>
      <c r="B26" s="43"/>
      <c r="C26" s="287">
        <v>12</v>
      </c>
      <c r="D26" s="42" t="s">
        <v>396</v>
      </c>
      <c r="E26" s="1" t="s">
        <v>18</v>
      </c>
      <c r="F26" s="1">
        <v>1</v>
      </c>
      <c r="G26" s="38"/>
      <c r="H26" s="38"/>
      <c r="I26" s="38"/>
      <c r="J26" s="39"/>
      <c r="K26" s="41"/>
      <c r="L26" s="76"/>
      <c r="M26" s="41"/>
      <c r="N26" s="41"/>
      <c r="O26" s="41"/>
    </row>
    <row r="27" spans="1:15">
      <c r="A27" s="277">
        <v>29</v>
      </c>
      <c r="B27" s="43"/>
      <c r="C27" s="287">
        <v>13</v>
      </c>
      <c r="D27" s="42" t="s">
        <v>476</v>
      </c>
      <c r="E27" s="1" t="s">
        <v>18</v>
      </c>
      <c r="F27" s="1">
        <v>1</v>
      </c>
      <c r="G27" s="38"/>
      <c r="H27" s="38"/>
      <c r="I27" s="38"/>
      <c r="J27" s="39"/>
      <c r="K27" s="41"/>
      <c r="L27" s="76"/>
      <c r="M27" s="41"/>
      <c r="N27" s="41"/>
      <c r="O27" s="41"/>
    </row>
    <row r="28" spans="1:15">
      <c r="A28" s="277">
        <v>31</v>
      </c>
      <c r="B28" s="43"/>
      <c r="C28" s="287">
        <v>14</v>
      </c>
      <c r="D28" s="42" t="s">
        <v>477</v>
      </c>
      <c r="E28" s="1" t="s">
        <v>18</v>
      </c>
      <c r="F28" s="1">
        <v>1</v>
      </c>
      <c r="G28" s="38"/>
      <c r="H28" s="38"/>
      <c r="I28" s="38"/>
      <c r="J28" s="39"/>
      <c r="K28" s="41"/>
      <c r="L28" s="76"/>
      <c r="M28" s="41"/>
      <c r="N28" s="41"/>
      <c r="O28" s="41"/>
    </row>
    <row r="29" spans="1:15">
      <c r="A29" s="277">
        <v>33</v>
      </c>
      <c r="B29" s="43"/>
      <c r="C29" s="287">
        <v>15</v>
      </c>
      <c r="D29" s="42" t="s">
        <v>326</v>
      </c>
      <c r="E29" s="1" t="s">
        <v>18</v>
      </c>
      <c r="F29" s="1">
        <v>3</v>
      </c>
      <c r="G29" s="38"/>
      <c r="H29" s="38"/>
      <c r="I29" s="38"/>
      <c r="J29" s="39"/>
      <c r="K29" s="41"/>
      <c r="L29" s="76"/>
      <c r="M29" s="41"/>
      <c r="N29" s="41"/>
      <c r="O29" s="41"/>
    </row>
    <row r="30" spans="1:15">
      <c r="A30" s="277"/>
      <c r="B30" s="43"/>
      <c r="C30" s="287">
        <v>16</v>
      </c>
      <c r="D30" s="75" t="s">
        <v>318</v>
      </c>
      <c r="E30" s="1"/>
      <c r="F30" s="1"/>
      <c r="G30" s="38"/>
      <c r="H30" s="38"/>
      <c r="I30" s="38"/>
      <c r="J30" s="39"/>
      <c r="K30" s="41"/>
      <c r="L30" s="76"/>
      <c r="M30" s="41"/>
      <c r="N30" s="41"/>
      <c r="O30" s="41"/>
    </row>
    <row r="31" spans="1:15">
      <c r="A31" s="277">
        <v>39</v>
      </c>
      <c r="B31" s="77"/>
      <c r="C31" s="288"/>
      <c r="D31" s="42" t="s">
        <v>398</v>
      </c>
      <c r="E31" s="1" t="s">
        <v>18</v>
      </c>
      <c r="F31" s="1">
        <v>1</v>
      </c>
      <c r="G31" s="38"/>
      <c r="H31" s="38"/>
      <c r="I31" s="38"/>
      <c r="J31" s="39"/>
      <c r="K31" s="40"/>
      <c r="L31" s="41"/>
      <c r="M31" s="41"/>
      <c r="N31" s="41"/>
      <c r="O31" s="41"/>
    </row>
    <row r="32" spans="1:15" s="233" customFormat="1" ht="15.75">
      <c r="A32" s="277">
        <v>40</v>
      </c>
      <c r="B32" s="77"/>
      <c r="C32" s="288"/>
      <c r="D32" s="42" t="s">
        <v>214</v>
      </c>
      <c r="E32" s="112" t="s">
        <v>118</v>
      </c>
      <c r="F32" s="80">
        <v>38</v>
      </c>
      <c r="G32" s="230"/>
      <c r="H32" s="230"/>
      <c r="I32" s="230"/>
      <c r="J32" s="231"/>
      <c r="K32" s="232"/>
      <c r="L32" s="232"/>
      <c r="M32" s="232"/>
      <c r="N32" s="232"/>
      <c r="O32" s="232"/>
    </row>
    <row r="33" spans="1:17" s="182" customFormat="1">
      <c r="A33" s="277">
        <v>41</v>
      </c>
      <c r="B33" s="269"/>
      <c r="C33" s="287"/>
      <c r="D33" s="42" t="s">
        <v>321</v>
      </c>
      <c r="E33" s="1" t="s">
        <v>29</v>
      </c>
      <c r="F33" s="1">
        <v>5</v>
      </c>
      <c r="G33" s="270"/>
      <c r="H33" s="230"/>
      <c r="I33" s="38"/>
      <c r="J33" s="39"/>
      <c r="K33" s="181"/>
      <c r="L33" s="181"/>
      <c r="M33" s="181"/>
      <c r="N33" s="181"/>
      <c r="O33" s="181"/>
    </row>
    <row r="34" spans="1:17" s="233" customFormat="1">
      <c r="A34" s="277">
        <v>42</v>
      </c>
      <c r="B34" s="35"/>
      <c r="C34" s="289"/>
      <c r="D34" s="234" t="s">
        <v>334</v>
      </c>
      <c r="E34" s="35" t="s">
        <v>27</v>
      </c>
      <c r="F34" s="35">
        <v>6.5</v>
      </c>
      <c r="G34" s="237"/>
      <c r="H34" s="230"/>
      <c r="I34" s="230"/>
      <c r="J34" s="238"/>
      <c r="K34" s="235"/>
    </row>
    <row r="35" spans="1:17">
      <c r="A35" s="277"/>
      <c r="B35" s="43"/>
      <c r="C35" s="287">
        <v>17</v>
      </c>
      <c r="D35" s="75" t="s">
        <v>354</v>
      </c>
      <c r="E35" s="1"/>
      <c r="F35" s="1"/>
      <c r="G35" s="38"/>
      <c r="H35" s="38"/>
      <c r="I35" s="38"/>
      <c r="J35" s="39"/>
      <c r="K35" s="41"/>
      <c r="L35" s="41"/>
      <c r="M35" s="41"/>
      <c r="N35" s="41"/>
      <c r="O35" s="41"/>
    </row>
    <row r="36" spans="1:17" ht="25.5">
      <c r="A36" s="277">
        <v>44</v>
      </c>
      <c r="B36" s="77"/>
      <c r="C36" s="288"/>
      <c r="D36" s="42" t="s">
        <v>336</v>
      </c>
      <c r="E36" s="1" t="s">
        <v>49</v>
      </c>
      <c r="F36" s="1">
        <v>300</v>
      </c>
      <c r="G36" s="38"/>
      <c r="H36" s="38"/>
      <c r="I36" s="38"/>
      <c r="J36" s="39"/>
      <c r="K36" s="40"/>
      <c r="L36" s="41"/>
      <c r="M36" s="41"/>
      <c r="N36" s="41"/>
      <c r="O36" s="41"/>
    </row>
    <row r="37" spans="1:17" ht="15" customHeight="1">
      <c r="A37" s="277">
        <v>45</v>
      </c>
      <c r="B37" s="77"/>
      <c r="C37" s="288"/>
      <c r="D37" s="42" t="s">
        <v>215</v>
      </c>
      <c r="E37" s="1" t="s">
        <v>43</v>
      </c>
      <c r="F37" s="1">
        <v>5</v>
      </c>
      <c r="G37" s="38"/>
      <c r="H37" s="38"/>
      <c r="I37" s="38"/>
      <c r="J37" s="39"/>
      <c r="K37" s="40"/>
      <c r="L37" s="41"/>
      <c r="M37" s="41"/>
      <c r="N37" s="41"/>
      <c r="O37" s="41"/>
    </row>
    <row r="38" spans="1:17" s="233" customFormat="1">
      <c r="A38" s="277">
        <v>47</v>
      </c>
      <c r="B38" s="35"/>
      <c r="C38" s="287">
        <v>18</v>
      </c>
      <c r="D38" s="234" t="s">
        <v>482</v>
      </c>
      <c r="E38" s="35" t="s">
        <v>18</v>
      </c>
      <c r="F38" s="35">
        <v>3</v>
      </c>
      <c r="G38" s="237"/>
      <c r="H38" s="230"/>
      <c r="I38" s="230"/>
      <c r="J38" s="238"/>
      <c r="K38" s="235"/>
    </row>
    <row r="39" spans="1:17" ht="25.5">
      <c r="A39" s="277">
        <v>49</v>
      </c>
      <c r="B39" s="43"/>
      <c r="C39" s="277">
        <v>19</v>
      </c>
      <c r="D39" s="42" t="s">
        <v>397</v>
      </c>
      <c r="E39" s="1" t="s">
        <v>18</v>
      </c>
      <c r="F39" s="1">
        <v>1</v>
      </c>
      <c r="G39" s="38"/>
      <c r="H39" s="38"/>
      <c r="I39" s="38"/>
      <c r="J39" s="39"/>
      <c r="K39" s="41"/>
      <c r="L39" s="76"/>
      <c r="M39" s="41"/>
      <c r="N39" s="41"/>
      <c r="O39" s="41"/>
    </row>
    <row r="40" spans="1:17">
      <c r="A40" s="277">
        <v>51</v>
      </c>
      <c r="B40" s="43"/>
      <c r="C40" s="287">
        <v>20</v>
      </c>
      <c r="D40" s="42" t="s">
        <v>335</v>
      </c>
      <c r="E40" s="1" t="s">
        <v>18</v>
      </c>
      <c r="F40" s="1">
        <v>4</v>
      </c>
      <c r="G40" s="38"/>
      <c r="H40" s="38"/>
      <c r="I40" s="38"/>
      <c r="J40" s="39"/>
      <c r="K40" s="41"/>
      <c r="L40" s="41"/>
      <c r="M40" s="41"/>
      <c r="N40" s="41"/>
      <c r="O40" s="41"/>
    </row>
    <row r="41" spans="1:17" s="182" customFormat="1" ht="27.75" customHeight="1">
      <c r="A41" s="277">
        <v>53</v>
      </c>
      <c r="B41" s="43"/>
      <c r="C41" s="287">
        <v>21</v>
      </c>
      <c r="D41" s="42" t="s">
        <v>483</v>
      </c>
      <c r="E41" s="1" t="s">
        <v>18</v>
      </c>
      <c r="F41" s="1">
        <v>4</v>
      </c>
      <c r="G41" s="195"/>
      <c r="H41" s="38"/>
      <c r="I41" s="38"/>
      <c r="J41" s="191"/>
      <c r="K41" s="196"/>
      <c r="L41" s="41"/>
      <c r="M41" s="181"/>
      <c r="N41" s="181"/>
      <c r="O41" s="181"/>
      <c r="P41" s="181"/>
      <c r="Q41" s="181"/>
    </row>
    <row r="42" spans="1:17">
      <c r="A42" s="277">
        <v>55</v>
      </c>
      <c r="B42" s="43"/>
      <c r="C42" s="287">
        <v>22</v>
      </c>
      <c r="D42" s="42" t="s">
        <v>330</v>
      </c>
      <c r="E42" s="1" t="s">
        <v>18</v>
      </c>
      <c r="F42" s="1">
        <v>1</v>
      </c>
      <c r="G42" s="38"/>
      <c r="H42" s="38"/>
      <c r="I42" s="38"/>
      <c r="J42" s="39"/>
      <c r="K42" s="41"/>
      <c r="L42" s="41"/>
      <c r="M42" s="41"/>
      <c r="N42" s="41"/>
      <c r="O42" s="41"/>
    </row>
    <row r="43" spans="1:17">
      <c r="A43" s="277">
        <v>57</v>
      </c>
      <c r="B43" s="77"/>
      <c r="C43" s="288">
        <v>24</v>
      </c>
      <c r="D43" s="42" t="s">
        <v>337</v>
      </c>
      <c r="E43" s="1" t="s">
        <v>18</v>
      </c>
      <c r="F43" s="1">
        <v>1</v>
      </c>
      <c r="G43" s="38"/>
      <c r="H43" s="38"/>
      <c r="I43" s="38"/>
      <c r="J43" s="39"/>
      <c r="K43" s="40"/>
      <c r="L43" s="41"/>
      <c r="M43" s="41"/>
      <c r="N43" s="41"/>
      <c r="O43" s="41"/>
    </row>
    <row r="44" spans="1:17">
      <c r="A44" s="277">
        <v>59</v>
      </c>
      <c r="B44" s="77"/>
      <c r="C44" s="288">
        <v>24</v>
      </c>
      <c r="D44" s="42" t="s">
        <v>338</v>
      </c>
      <c r="E44" s="1" t="s">
        <v>18</v>
      </c>
      <c r="F44" s="1">
        <v>4</v>
      </c>
      <c r="G44" s="38"/>
      <c r="H44" s="38"/>
      <c r="I44" s="38"/>
      <c r="J44" s="39"/>
      <c r="K44" s="40"/>
      <c r="L44" s="41"/>
      <c r="M44" s="41"/>
      <c r="N44" s="41"/>
      <c r="O44" s="41"/>
    </row>
    <row r="45" spans="1:17" ht="15" customHeight="1">
      <c r="A45" s="277">
        <v>61</v>
      </c>
      <c r="B45" s="77"/>
      <c r="C45" s="288">
        <v>25</v>
      </c>
      <c r="D45" s="234" t="s">
        <v>197</v>
      </c>
      <c r="E45" s="35" t="s">
        <v>18</v>
      </c>
      <c r="F45" s="35">
        <v>1</v>
      </c>
      <c r="G45" s="230"/>
      <c r="H45" s="230"/>
      <c r="I45" s="38"/>
      <c r="J45" s="39"/>
      <c r="K45" s="40"/>
      <c r="L45" s="41"/>
      <c r="M45" s="41"/>
      <c r="N45" s="41"/>
      <c r="O45" s="41"/>
    </row>
    <row r="46" spans="1:17" s="274" customFormat="1" ht="24" customHeight="1">
      <c r="A46" s="277">
        <v>63</v>
      </c>
      <c r="B46" s="43"/>
      <c r="C46" s="287" t="s">
        <v>85</v>
      </c>
      <c r="D46" s="234" t="s">
        <v>484</v>
      </c>
      <c r="E46" s="35" t="s">
        <v>18</v>
      </c>
      <c r="F46" s="35">
        <v>1</v>
      </c>
      <c r="G46" s="230"/>
      <c r="H46" s="230"/>
      <c r="I46" s="38"/>
      <c r="J46" s="271"/>
      <c r="K46" s="40"/>
      <c r="L46" s="272"/>
      <c r="M46" s="273"/>
      <c r="N46" s="273"/>
      <c r="O46" s="273"/>
    </row>
    <row r="47" spans="1:17" s="274" customFormat="1">
      <c r="A47" s="277">
        <v>65</v>
      </c>
      <c r="B47" s="43"/>
      <c r="C47" s="287" t="s">
        <v>82</v>
      </c>
      <c r="D47" s="234" t="s">
        <v>86</v>
      </c>
      <c r="E47" s="35" t="s">
        <v>18</v>
      </c>
      <c r="F47" s="35">
        <v>1</v>
      </c>
      <c r="G47" s="230"/>
      <c r="H47" s="230"/>
      <c r="I47" s="74"/>
      <c r="J47" s="271"/>
      <c r="K47" s="40"/>
      <c r="L47" s="272"/>
      <c r="M47" s="273"/>
      <c r="N47" s="273"/>
      <c r="O47" s="273"/>
    </row>
    <row r="48" spans="1:17">
      <c r="A48" s="277"/>
      <c r="B48" s="43"/>
      <c r="C48" s="277" t="s">
        <v>35</v>
      </c>
      <c r="D48" s="75" t="s">
        <v>36</v>
      </c>
      <c r="E48" s="1"/>
      <c r="F48" s="1"/>
      <c r="G48" s="38"/>
      <c r="H48" s="38"/>
      <c r="I48" s="38"/>
      <c r="J48" s="39"/>
      <c r="K48" s="41"/>
      <c r="L48" s="41"/>
      <c r="M48" s="41"/>
      <c r="N48" s="41"/>
      <c r="O48" s="41"/>
    </row>
    <row r="49" spans="1:17">
      <c r="A49" s="277"/>
      <c r="B49" s="185"/>
      <c r="C49" s="286"/>
      <c r="D49" s="75" t="s">
        <v>33</v>
      </c>
      <c r="E49" s="1"/>
      <c r="F49" s="1"/>
      <c r="G49" s="37"/>
      <c r="H49" s="38"/>
      <c r="I49" s="38"/>
      <c r="J49" s="100"/>
      <c r="K49" s="45"/>
    </row>
    <row r="50" spans="1:17" ht="16.5">
      <c r="A50" s="277">
        <v>76</v>
      </c>
      <c r="B50" s="185"/>
      <c r="C50" s="286"/>
      <c r="D50" s="42" t="s">
        <v>344</v>
      </c>
      <c r="E50" s="2" t="s">
        <v>21</v>
      </c>
      <c r="F50" s="1">
        <v>12</v>
      </c>
      <c r="G50" s="37"/>
      <c r="H50" s="38"/>
      <c r="I50" s="38"/>
      <c r="J50" s="100"/>
      <c r="K50" s="45"/>
    </row>
    <row r="51" spans="1:17">
      <c r="A51" s="277">
        <v>77</v>
      </c>
      <c r="B51" s="185"/>
      <c r="C51" s="286"/>
      <c r="D51" s="42" t="s">
        <v>345</v>
      </c>
      <c r="E51" s="1" t="s">
        <v>23</v>
      </c>
      <c r="F51" s="1">
        <v>1</v>
      </c>
      <c r="G51" s="37"/>
      <c r="H51" s="38"/>
      <c r="I51" s="38"/>
      <c r="J51" s="100"/>
      <c r="K51" s="45"/>
    </row>
    <row r="52" spans="1:17" ht="25.5">
      <c r="A52" s="277">
        <v>78</v>
      </c>
      <c r="B52" s="185"/>
      <c r="C52" s="286"/>
      <c r="D52" s="42" t="s">
        <v>44</v>
      </c>
      <c r="E52" s="1" t="s">
        <v>30</v>
      </c>
      <c r="F52" s="1">
        <v>0.14000000000000001</v>
      </c>
      <c r="G52" s="37"/>
      <c r="H52" s="38"/>
      <c r="I52" s="38"/>
      <c r="J52" s="100"/>
      <c r="K52" s="45"/>
    </row>
    <row r="53" spans="1:17" ht="16.5">
      <c r="A53" s="277">
        <v>79</v>
      </c>
      <c r="B53" s="185"/>
      <c r="C53" s="286"/>
      <c r="D53" s="42" t="s">
        <v>346</v>
      </c>
      <c r="E53" s="1" t="s">
        <v>43</v>
      </c>
      <c r="F53" s="1">
        <v>0.8</v>
      </c>
      <c r="G53" s="37"/>
      <c r="H53" s="38"/>
      <c r="I53" s="38"/>
      <c r="J53" s="100"/>
      <c r="K53" s="45"/>
    </row>
    <row r="54" spans="1:17">
      <c r="A54" s="277">
        <v>80</v>
      </c>
      <c r="B54" s="185"/>
      <c r="C54" s="286"/>
      <c r="D54" s="42" t="s">
        <v>347</v>
      </c>
      <c r="E54" s="1" t="s">
        <v>27</v>
      </c>
      <c r="F54" s="1">
        <v>1.5</v>
      </c>
      <c r="G54" s="37"/>
      <c r="H54" s="38"/>
      <c r="I54" s="38"/>
      <c r="J54" s="100"/>
      <c r="K54" s="45"/>
    </row>
    <row r="55" spans="1:17" ht="16.5">
      <c r="A55" s="277">
        <v>81</v>
      </c>
      <c r="B55" s="185"/>
      <c r="C55" s="286"/>
      <c r="D55" s="42" t="s">
        <v>348</v>
      </c>
      <c r="E55" s="2" t="s">
        <v>21</v>
      </c>
      <c r="F55" s="1">
        <v>13</v>
      </c>
      <c r="G55" s="37"/>
      <c r="H55" s="38"/>
      <c r="I55" s="38"/>
      <c r="J55" s="100"/>
      <c r="K55" s="45"/>
    </row>
    <row r="56" spans="1:17">
      <c r="A56" s="277"/>
      <c r="B56" s="43"/>
      <c r="C56" s="287">
        <v>3</v>
      </c>
      <c r="D56" s="75" t="s">
        <v>352</v>
      </c>
      <c r="E56" s="1"/>
      <c r="F56" s="1"/>
      <c r="G56" s="38"/>
      <c r="H56" s="38"/>
      <c r="I56" s="38"/>
      <c r="J56" s="45"/>
      <c r="K56" s="45"/>
      <c r="L56" s="41"/>
      <c r="M56" s="82"/>
      <c r="N56" s="45"/>
      <c r="O56" s="41"/>
      <c r="P56" s="41"/>
      <c r="Q56" s="41"/>
    </row>
    <row r="57" spans="1:17">
      <c r="A57" s="277"/>
      <c r="B57" s="185"/>
      <c r="C57" s="286"/>
      <c r="D57" s="75" t="s">
        <v>33</v>
      </c>
      <c r="E57" s="1"/>
      <c r="F57" s="1"/>
      <c r="G57" s="37"/>
      <c r="H57" s="38"/>
      <c r="I57" s="38"/>
      <c r="J57" s="45"/>
      <c r="K57" s="45"/>
    </row>
    <row r="58" spans="1:17" ht="16.5">
      <c r="A58" s="277">
        <v>93</v>
      </c>
      <c r="B58" s="185"/>
      <c r="C58" s="286"/>
      <c r="D58" s="42" t="s">
        <v>344</v>
      </c>
      <c r="E58" s="2" t="s">
        <v>21</v>
      </c>
      <c r="F58" s="1">
        <v>5</v>
      </c>
      <c r="G58" s="37"/>
      <c r="H58" s="38"/>
      <c r="I58" s="38"/>
      <c r="J58" s="45"/>
      <c r="K58" s="45"/>
    </row>
    <row r="59" spans="1:17">
      <c r="A59" s="277">
        <v>94</v>
      </c>
      <c r="B59" s="185"/>
      <c r="C59" s="286"/>
      <c r="D59" s="42" t="s">
        <v>345</v>
      </c>
      <c r="E59" s="1" t="s">
        <v>23</v>
      </c>
      <c r="F59" s="1">
        <v>1</v>
      </c>
      <c r="G59" s="37"/>
      <c r="H59" s="38"/>
      <c r="I59" s="38"/>
      <c r="J59" s="45"/>
      <c r="K59" s="45"/>
    </row>
    <row r="60" spans="1:17" ht="16.5">
      <c r="A60" s="277">
        <v>95</v>
      </c>
      <c r="B60" s="185"/>
      <c r="C60" s="286"/>
      <c r="D60" s="42" t="s">
        <v>348</v>
      </c>
      <c r="E60" s="2" t="s">
        <v>21</v>
      </c>
      <c r="F60" s="1">
        <v>8</v>
      </c>
      <c r="G60" s="37"/>
      <c r="H60" s="38"/>
      <c r="I60" s="38"/>
      <c r="J60" s="45"/>
      <c r="K60" s="45"/>
    </row>
    <row r="61" spans="1:17" ht="25.5">
      <c r="A61" s="277">
        <v>96</v>
      </c>
      <c r="B61" s="185"/>
      <c r="C61" s="286"/>
      <c r="D61" s="42" t="s">
        <v>44</v>
      </c>
      <c r="E61" s="1" t="s">
        <v>30</v>
      </c>
      <c r="F61" s="1">
        <v>0.06</v>
      </c>
      <c r="G61" s="37"/>
      <c r="H61" s="38"/>
      <c r="I61" s="38"/>
      <c r="J61" s="45"/>
      <c r="K61" s="45"/>
    </row>
    <row r="62" spans="1:17" ht="16.5">
      <c r="A62" s="277">
        <v>97</v>
      </c>
      <c r="B62" s="185"/>
      <c r="C62" s="286"/>
      <c r="D62" s="42" t="s">
        <v>346</v>
      </c>
      <c r="E62" s="1" t="s">
        <v>43</v>
      </c>
      <c r="F62" s="1">
        <v>0.3</v>
      </c>
      <c r="G62" s="37"/>
      <c r="H62" s="38"/>
      <c r="I62" s="38"/>
      <c r="J62" s="45"/>
      <c r="K62" s="45"/>
    </row>
    <row r="63" spans="1:17">
      <c r="A63" s="277">
        <v>98</v>
      </c>
      <c r="B63" s="185"/>
      <c r="C63" s="286"/>
      <c r="D63" s="42" t="s">
        <v>353</v>
      </c>
      <c r="E63" s="1" t="s">
        <v>27</v>
      </c>
      <c r="F63" s="1">
        <v>0.9</v>
      </c>
      <c r="G63" s="37"/>
      <c r="H63" s="38"/>
      <c r="I63" s="38"/>
      <c r="J63" s="45"/>
      <c r="K63" s="45"/>
    </row>
    <row r="64" spans="1:17" s="109" customFormat="1" ht="12.75">
      <c r="A64" s="280"/>
      <c r="B64" s="108"/>
      <c r="C64" s="278"/>
      <c r="D64" s="198" t="s">
        <v>369</v>
      </c>
      <c r="E64" s="111"/>
      <c r="F64" s="108"/>
      <c r="G64" s="108"/>
      <c r="H64" s="108"/>
      <c r="I64" s="108"/>
    </row>
    <row r="65" spans="1:16" s="68" customFormat="1">
      <c r="A65" s="277"/>
      <c r="B65" s="43"/>
      <c r="C65" s="277"/>
      <c r="D65" s="42" t="s">
        <v>240</v>
      </c>
      <c r="E65" s="1"/>
      <c r="F65" s="1"/>
      <c r="G65" s="38"/>
      <c r="H65" s="38"/>
      <c r="I65" s="38"/>
      <c r="J65" s="241"/>
      <c r="K65" s="254"/>
      <c r="L65" s="254"/>
      <c r="M65" s="241"/>
      <c r="N65" s="241"/>
      <c r="O65" s="241"/>
    </row>
    <row r="66" spans="1:16" s="257" customFormat="1" ht="25.5">
      <c r="A66" s="277">
        <v>110</v>
      </c>
      <c r="B66" s="35"/>
      <c r="C66" s="289"/>
      <c r="D66" s="234" t="s">
        <v>223</v>
      </c>
      <c r="E66" s="1" t="s">
        <v>18</v>
      </c>
      <c r="F66" s="35">
        <v>2</v>
      </c>
      <c r="G66" s="237"/>
      <c r="H66" s="230"/>
      <c r="I66" s="230"/>
      <c r="J66" s="255"/>
      <c r="K66" s="256"/>
    </row>
    <row r="67" spans="1:16" s="68" customFormat="1">
      <c r="A67" s="277">
        <v>111</v>
      </c>
      <c r="B67" s="185"/>
      <c r="C67" s="286"/>
      <c r="D67" s="42" t="s">
        <v>48</v>
      </c>
      <c r="E67" s="1" t="s">
        <v>49</v>
      </c>
      <c r="F67" s="1">
        <v>0.16</v>
      </c>
      <c r="G67" s="37"/>
      <c r="H67" s="38"/>
      <c r="I67" s="38"/>
    </row>
    <row r="68" spans="1:16" s="68" customFormat="1" ht="16.5">
      <c r="A68" s="277">
        <v>112</v>
      </c>
      <c r="B68" s="185"/>
      <c r="C68" s="286"/>
      <c r="D68" s="42" t="s">
        <v>372</v>
      </c>
      <c r="E68" s="1" t="s">
        <v>43</v>
      </c>
      <c r="F68" s="1">
        <v>0.25</v>
      </c>
      <c r="G68" s="37"/>
      <c r="H68" s="38"/>
      <c r="I68" s="38"/>
    </row>
    <row r="69" spans="1:16">
      <c r="A69" s="277"/>
      <c r="B69" s="185"/>
      <c r="C69" s="291"/>
      <c r="D69" s="193" t="s">
        <v>357</v>
      </c>
      <c r="E69" s="1"/>
      <c r="F69" s="1"/>
      <c r="G69" s="38"/>
      <c r="H69" s="38"/>
      <c r="I69" s="38"/>
      <c r="J69" s="189"/>
      <c r="K69" s="45"/>
      <c r="L69" s="189"/>
      <c r="M69" s="41"/>
      <c r="N69" s="41"/>
      <c r="O69" s="41"/>
      <c r="P69" s="41"/>
    </row>
    <row r="70" spans="1:16">
      <c r="A70" s="277"/>
      <c r="B70" s="185"/>
      <c r="C70" s="286"/>
      <c r="D70" s="193" t="s">
        <v>33</v>
      </c>
      <c r="E70" s="1"/>
      <c r="F70" s="1"/>
      <c r="G70" s="38"/>
      <c r="H70" s="38"/>
      <c r="I70" s="38"/>
      <c r="J70" s="189"/>
      <c r="K70" s="45"/>
      <c r="L70" s="189"/>
      <c r="M70" s="41"/>
      <c r="N70" s="41"/>
      <c r="O70" s="41"/>
      <c r="P70" s="41"/>
    </row>
    <row r="71" spans="1:16" ht="16.5">
      <c r="A71" s="277">
        <v>124</v>
      </c>
      <c r="B71" s="185"/>
      <c r="C71" s="286"/>
      <c r="D71" s="42" t="s">
        <v>224</v>
      </c>
      <c r="E71" s="2" t="s">
        <v>21</v>
      </c>
      <c r="F71" s="1">
        <v>98</v>
      </c>
      <c r="G71" s="37"/>
      <c r="H71" s="38"/>
      <c r="I71" s="38"/>
    </row>
    <row r="72" spans="1:16" ht="25.5">
      <c r="A72" s="277">
        <v>125</v>
      </c>
      <c r="B72" s="185"/>
      <c r="C72" s="286"/>
      <c r="D72" s="42" t="s">
        <v>44</v>
      </c>
      <c r="E72" s="1" t="s">
        <v>30</v>
      </c>
      <c r="F72" s="1">
        <v>7.84</v>
      </c>
      <c r="G72" s="37"/>
      <c r="H72" s="38"/>
      <c r="I72" s="38"/>
    </row>
    <row r="73" spans="1:16">
      <c r="A73" s="277">
        <v>126</v>
      </c>
      <c r="B73" s="185"/>
      <c r="C73" s="286"/>
      <c r="D73" s="42" t="s">
        <v>48</v>
      </c>
      <c r="E73" s="1" t="s">
        <v>49</v>
      </c>
      <c r="F73" s="1">
        <v>6.24</v>
      </c>
      <c r="G73" s="37"/>
      <c r="H73" s="38"/>
      <c r="I73" s="38"/>
    </row>
    <row r="74" spans="1:16" ht="16.5">
      <c r="A74" s="277">
        <v>127</v>
      </c>
      <c r="B74" s="185"/>
      <c r="C74" s="286"/>
      <c r="D74" s="42" t="s">
        <v>359</v>
      </c>
      <c r="E74" s="1" t="s">
        <v>43</v>
      </c>
      <c r="F74" s="1">
        <f>98*0.05</f>
        <v>4.9000000000000004</v>
      </c>
      <c r="G74" s="37"/>
      <c r="H74" s="38"/>
      <c r="I74" s="38"/>
    </row>
    <row r="75" spans="1:16">
      <c r="A75" s="277"/>
      <c r="B75" s="43"/>
      <c r="C75" s="287"/>
      <c r="D75" s="75" t="s">
        <v>217</v>
      </c>
      <c r="E75" s="1"/>
      <c r="F75" s="1"/>
      <c r="G75" s="38"/>
      <c r="H75" s="38"/>
      <c r="I75" s="38"/>
      <c r="J75" s="41"/>
      <c r="K75" s="82"/>
      <c r="L75" s="45"/>
      <c r="M75" s="41"/>
      <c r="N75" s="41"/>
      <c r="O75" s="41"/>
    </row>
    <row r="76" spans="1:16">
      <c r="A76" s="277"/>
      <c r="B76" s="185"/>
      <c r="C76" s="286"/>
      <c r="D76" s="75" t="s">
        <v>33</v>
      </c>
      <c r="E76" s="1"/>
      <c r="F76" s="1"/>
      <c r="G76" s="37"/>
      <c r="H76" s="38"/>
      <c r="I76" s="38"/>
    </row>
    <row r="77" spans="1:16" ht="16.5">
      <c r="A77" s="277">
        <v>142</v>
      </c>
      <c r="B77" s="185"/>
      <c r="C77" s="286"/>
      <c r="D77" s="42" t="s">
        <v>224</v>
      </c>
      <c r="E77" s="2" t="s">
        <v>21</v>
      </c>
      <c r="F77" s="1">
        <v>78</v>
      </c>
      <c r="G77" s="37"/>
      <c r="H77" s="38"/>
      <c r="I77" s="38"/>
    </row>
    <row r="78" spans="1:16" ht="25.5">
      <c r="A78" s="277">
        <v>143</v>
      </c>
      <c r="B78" s="185"/>
      <c r="C78" s="286"/>
      <c r="D78" s="42" t="s">
        <v>44</v>
      </c>
      <c r="E78" s="1" t="s">
        <v>30</v>
      </c>
      <c r="F78" s="1">
        <v>3.12</v>
      </c>
      <c r="G78" s="37"/>
      <c r="H78" s="38"/>
      <c r="I78" s="38"/>
    </row>
    <row r="79" spans="1:16">
      <c r="A79" s="277">
        <v>144</v>
      </c>
      <c r="B79" s="185"/>
      <c r="C79" s="286"/>
      <c r="D79" s="42" t="s">
        <v>48</v>
      </c>
      <c r="E79" s="1" t="s">
        <v>49</v>
      </c>
      <c r="F79" s="1">
        <v>1.52</v>
      </c>
      <c r="G79" s="37"/>
      <c r="H79" s="38"/>
      <c r="I79" s="38"/>
    </row>
    <row r="80" spans="1:16" ht="16.5">
      <c r="A80" s="277">
        <v>145</v>
      </c>
      <c r="B80" s="185"/>
      <c r="C80" s="286"/>
      <c r="D80" s="42" t="s">
        <v>365</v>
      </c>
      <c r="E80" s="1" t="s">
        <v>43</v>
      </c>
      <c r="F80" s="1">
        <f>78*0.05</f>
        <v>3.9000000000000004</v>
      </c>
      <c r="G80" s="37"/>
      <c r="H80" s="38"/>
      <c r="I80" s="38"/>
    </row>
    <row r="81" spans="1:15" s="109" customFormat="1" ht="12.75">
      <c r="A81" s="280"/>
      <c r="B81" s="108"/>
      <c r="C81" s="293">
        <v>17</v>
      </c>
      <c r="D81" s="198" t="s">
        <v>374</v>
      </c>
      <c r="E81" s="111"/>
      <c r="F81" s="108"/>
      <c r="G81" s="108"/>
      <c r="H81" s="108"/>
      <c r="I81" s="108"/>
    </row>
    <row r="82" spans="1:15">
      <c r="A82" s="277"/>
      <c r="B82" s="43"/>
      <c r="C82" s="277"/>
      <c r="D82" s="75" t="s">
        <v>33</v>
      </c>
      <c r="E82" s="180"/>
      <c r="F82" s="1"/>
      <c r="G82" s="38"/>
      <c r="H82" s="38"/>
      <c r="I82" s="38"/>
      <c r="J82" s="41"/>
      <c r="K82" s="45"/>
      <c r="L82" s="45"/>
      <c r="M82" s="45"/>
      <c r="N82" s="41"/>
      <c r="O82" s="41"/>
    </row>
    <row r="83" spans="1:15" ht="16.5">
      <c r="A83" s="277">
        <v>176</v>
      </c>
      <c r="B83" s="185"/>
      <c r="C83" s="286"/>
      <c r="D83" s="42" t="s">
        <v>344</v>
      </c>
      <c r="E83" s="2" t="s">
        <v>21</v>
      </c>
      <c r="F83" s="1">
        <v>17</v>
      </c>
      <c r="G83" s="37"/>
      <c r="H83" s="38"/>
      <c r="I83" s="38"/>
    </row>
    <row r="84" spans="1:15">
      <c r="A84" s="277">
        <v>177</v>
      </c>
      <c r="B84" s="185"/>
      <c r="C84" s="286"/>
      <c r="D84" s="42" t="s">
        <v>345</v>
      </c>
      <c r="E84" s="1" t="s">
        <v>23</v>
      </c>
      <c r="F84" s="1">
        <v>1</v>
      </c>
      <c r="G84" s="37"/>
      <c r="H84" s="38"/>
      <c r="I84" s="38"/>
    </row>
    <row r="85" spans="1:15">
      <c r="A85" s="277">
        <v>178</v>
      </c>
      <c r="B85" s="185"/>
      <c r="C85" s="286"/>
      <c r="D85" s="42" t="s">
        <v>48</v>
      </c>
      <c r="E85" s="1" t="s">
        <v>49</v>
      </c>
      <c r="F85" s="1">
        <v>0.64</v>
      </c>
      <c r="G85" s="37"/>
      <c r="H85" s="38"/>
      <c r="I85" s="38"/>
      <c r="K85" s="68"/>
    </row>
    <row r="86" spans="1:15">
      <c r="A86" s="277">
        <v>179</v>
      </c>
      <c r="B86" s="185"/>
      <c r="C86" s="286"/>
      <c r="D86" s="42" t="s">
        <v>380</v>
      </c>
      <c r="E86" s="1" t="s">
        <v>27</v>
      </c>
      <c r="F86" s="1">
        <v>3.4</v>
      </c>
      <c r="G86" s="37"/>
      <c r="H86" s="38"/>
      <c r="I86" s="38"/>
      <c r="L86" s="197"/>
    </row>
    <row r="87" spans="1:15" s="33" customFormat="1" ht="15.75">
      <c r="A87" s="67"/>
      <c r="B87" s="27"/>
      <c r="C87" s="28"/>
      <c r="D87" s="29"/>
      <c r="E87" s="30"/>
      <c r="F87" s="30"/>
      <c r="G87" s="31"/>
      <c r="H87" s="32"/>
      <c r="I87" s="32"/>
    </row>
    <row r="88" spans="1:15" s="134" customFormat="1" ht="15.75">
      <c r="A88" s="125"/>
      <c r="B88" s="126"/>
      <c r="C88" s="127"/>
      <c r="D88" s="128"/>
      <c r="E88" s="129"/>
      <c r="F88" s="129"/>
      <c r="G88" s="130"/>
      <c r="H88" s="131"/>
      <c r="I88" s="131"/>
      <c r="J88" s="132"/>
      <c r="K88" s="133"/>
    </row>
    <row r="89" spans="1:15" s="134" customFormat="1" ht="15.75">
      <c r="A89" s="125"/>
      <c r="B89" s="126"/>
      <c r="C89" s="127"/>
      <c r="D89" s="128"/>
      <c r="E89" s="129"/>
      <c r="F89" s="129"/>
      <c r="G89" s="130"/>
      <c r="H89" s="131"/>
      <c r="I89" s="131"/>
      <c r="J89" s="132"/>
      <c r="K89" s="133"/>
    </row>
    <row r="90" spans="1:15" s="134" customFormat="1" ht="15.75">
      <c r="A90" s="125"/>
      <c r="B90" s="135"/>
      <c r="C90" s="136"/>
      <c r="D90" s="137"/>
      <c r="E90" s="138"/>
      <c r="F90" s="138"/>
      <c r="G90" s="139"/>
      <c r="H90" s="131"/>
      <c r="I90" s="131"/>
      <c r="J90" s="132"/>
      <c r="K90" s="133"/>
    </row>
    <row r="91" spans="1:15" s="134" customFormat="1" ht="15.75">
      <c r="A91" s="125"/>
      <c r="B91" s="126"/>
      <c r="C91" s="127"/>
      <c r="D91" s="128"/>
      <c r="E91" s="129"/>
      <c r="F91" s="129"/>
      <c r="G91" s="130"/>
      <c r="H91" s="131"/>
      <c r="I91" s="131"/>
      <c r="J91" s="132"/>
      <c r="K91" s="133"/>
    </row>
    <row r="92" spans="1:15" s="134" customFormat="1" ht="15.75">
      <c r="A92" s="125"/>
      <c r="B92" s="135"/>
      <c r="C92" s="140"/>
      <c r="D92" s="141"/>
      <c r="E92" s="129"/>
      <c r="F92" s="129"/>
      <c r="G92" s="130"/>
      <c r="H92" s="131"/>
      <c r="I92" s="131"/>
      <c r="J92" s="132"/>
      <c r="K92" s="133"/>
    </row>
    <row r="93" spans="1:15" s="134" customFormat="1" ht="15.75">
      <c r="A93" s="125"/>
      <c r="B93" s="135"/>
      <c r="C93" s="140"/>
      <c r="D93" s="141"/>
      <c r="E93" s="129"/>
      <c r="F93" s="129"/>
      <c r="G93" s="130"/>
      <c r="H93" s="131"/>
      <c r="I93" s="131"/>
      <c r="J93" s="132"/>
      <c r="K93" s="133"/>
    </row>
    <row r="94" spans="1:15" s="134" customFormat="1" ht="15.75">
      <c r="A94" s="125"/>
      <c r="B94" s="135"/>
      <c r="C94" s="140"/>
      <c r="D94" s="141"/>
      <c r="E94" s="129"/>
      <c r="F94" s="129"/>
      <c r="G94" s="130"/>
      <c r="H94" s="131"/>
      <c r="I94" s="131"/>
      <c r="J94" s="132"/>
      <c r="K94" s="133"/>
    </row>
    <row r="95" spans="1:15" s="134" customFormat="1" ht="15.75">
      <c r="A95" s="125"/>
      <c r="B95" s="135"/>
      <c r="C95" s="140"/>
      <c r="D95" s="141"/>
      <c r="E95" s="129"/>
      <c r="F95" s="129"/>
      <c r="G95" s="130"/>
      <c r="H95" s="131"/>
      <c r="I95" s="131"/>
      <c r="J95" s="132"/>
      <c r="K95" s="133"/>
    </row>
    <row r="96" spans="1:15" s="134" customFormat="1" ht="15.75">
      <c r="A96" s="125"/>
      <c r="B96" s="135"/>
      <c r="C96" s="140"/>
      <c r="D96" s="141"/>
      <c r="E96" s="129"/>
      <c r="F96" s="129"/>
      <c r="G96" s="130"/>
      <c r="H96" s="131"/>
      <c r="I96" s="131"/>
      <c r="J96" s="132"/>
      <c r="K96" s="133"/>
    </row>
    <row r="97" spans="1:7" s="144" customFormat="1">
      <c r="A97" s="142"/>
      <c r="B97" s="142"/>
      <c r="C97" s="142"/>
      <c r="D97" s="143"/>
      <c r="E97" s="142"/>
      <c r="F97" s="142"/>
    </row>
    <row r="98" spans="1:7" s="144" customFormat="1">
      <c r="A98" s="145"/>
      <c r="B98" s="142"/>
      <c r="C98" s="142"/>
      <c r="D98" s="142"/>
      <c r="E98" s="142"/>
      <c r="G98" s="142"/>
    </row>
    <row r="99" spans="1:7" s="144" customFormat="1" hidden="1">
      <c r="A99" s="142"/>
      <c r="B99" s="142"/>
      <c r="C99" s="142"/>
      <c r="D99" s="142"/>
      <c r="E99" s="142"/>
      <c r="G99" s="142"/>
    </row>
    <row r="100" spans="1:7" s="144" customFormat="1">
      <c r="A100" s="142"/>
      <c r="B100" s="146"/>
      <c r="C100" s="142"/>
      <c r="D100" s="142"/>
      <c r="E100" s="142"/>
      <c r="G100" s="142"/>
    </row>
    <row r="101" spans="1:7" s="144" customFormat="1" ht="15" customHeight="1">
      <c r="A101" s="142"/>
      <c r="B101" s="146"/>
      <c r="C101" s="142"/>
      <c r="D101" s="142"/>
      <c r="E101" s="142"/>
      <c r="G101" s="142"/>
    </row>
    <row r="102" spans="1:7" s="144" customFormat="1">
      <c r="A102" s="142"/>
      <c r="B102" s="146"/>
      <c r="C102" s="142"/>
      <c r="D102" s="142"/>
      <c r="E102" s="142"/>
      <c r="G102" s="142"/>
    </row>
    <row r="103" spans="1:7" s="144" customFormat="1">
      <c r="A103" s="142"/>
      <c r="B103" s="146"/>
      <c r="C103" s="142"/>
      <c r="D103" s="142"/>
      <c r="E103" s="142"/>
      <c r="G103" s="142"/>
    </row>
    <row r="104" spans="1:7" s="144" customFormat="1">
      <c r="A104" s="142"/>
      <c r="B104" s="146"/>
      <c r="C104" s="142"/>
      <c r="D104" s="142"/>
      <c r="E104" s="142"/>
      <c r="G104" s="142"/>
    </row>
    <row r="105" spans="1:7" s="144" customFormat="1">
      <c r="A105" s="142"/>
      <c r="B105" s="146"/>
      <c r="C105" s="146"/>
      <c r="D105" s="146"/>
      <c r="E105" s="142"/>
      <c r="G105" s="142"/>
    </row>
    <row r="106" spans="1:7" s="144" customFormat="1">
      <c r="A106" s="145"/>
      <c r="B106" s="146"/>
      <c r="C106" s="146"/>
      <c r="D106" s="146"/>
      <c r="E106" s="142"/>
      <c r="G106" s="142"/>
    </row>
  </sheetData>
  <mergeCells count="13">
    <mergeCell ref="A12:A14"/>
    <mergeCell ref="B12:B14"/>
    <mergeCell ref="C12:C14"/>
    <mergeCell ref="D12:D14"/>
    <mergeCell ref="E12:E14"/>
    <mergeCell ref="F12:F14"/>
    <mergeCell ref="G12:G14"/>
    <mergeCell ref="H12:I13"/>
    <mergeCell ref="E1:H1"/>
    <mergeCell ref="E2:I2"/>
    <mergeCell ref="E5:H5"/>
    <mergeCell ref="E7:H7"/>
    <mergeCell ref="F11:I11"/>
  </mergeCells>
  <pageMargins left="0.31496062992125984" right="0.31496062992125984" top="0.78740157480314965" bottom="0.59055118110236227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I10" sqref="I10"/>
    </sheetView>
  </sheetViews>
  <sheetFormatPr defaultRowHeight="12.75"/>
  <cols>
    <col min="1" max="1" width="26.5703125" style="91" customWidth="1"/>
    <col min="2" max="2" width="21" style="91" customWidth="1"/>
    <col min="3" max="3" width="18.42578125" style="91" customWidth="1"/>
    <col min="4" max="4" width="6" style="91" customWidth="1"/>
    <col min="5" max="5" width="10.28515625" style="91" customWidth="1"/>
    <col min="6" max="16384" width="9.140625" style="91"/>
  </cols>
  <sheetData>
    <row r="1" spans="1:5" ht="25.5">
      <c r="A1" s="95" t="s">
        <v>59</v>
      </c>
      <c r="B1" s="95" t="s">
        <v>60</v>
      </c>
      <c r="C1" s="95" t="s">
        <v>168</v>
      </c>
      <c r="D1" s="96" t="s">
        <v>123</v>
      </c>
      <c r="E1" s="96" t="s">
        <v>124</v>
      </c>
    </row>
    <row r="2" spans="1:5">
      <c r="A2" s="92" t="s">
        <v>119</v>
      </c>
      <c r="B2" s="93"/>
      <c r="C2" s="93"/>
      <c r="D2" s="93"/>
      <c r="E2" s="94"/>
    </row>
    <row r="3" spans="1:5">
      <c r="A3" s="99" t="s">
        <v>121</v>
      </c>
      <c r="B3" s="97" t="s">
        <v>122</v>
      </c>
      <c r="C3" s="97" t="s">
        <v>125</v>
      </c>
      <c r="D3" s="97">
        <v>60</v>
      </c>
      <c r="E3" s="98" t="s">
        <v>157</v>
      </c>
    </row>
    <row r="4" spans="1:5">
      <c r="A4" s="99" t="s">
        <v>127</v>
      </c>
      <c r="B4" s="97" t="s">
        <v>128</v>
      </c>
      <c r="C4" s="97" t="s">
        <v>129</v>
      </c>
      <c r="D4" s="97">
        <v>20</v>
      </c>
      <c r="E4" s="98" t="s">
        <v>157</v>
      </c>
    </row>
    <row r="5" spans="1:5">
      <c r="A5" s="99" t="s">
        <v>50</v>
      </c>
      <c r="B5" s="97" t="s">
        <v>130</v>
      </c>
      <c r="C5" s="97" t="s">
        <v>131</v>
      </c>
      <c r="D5" s="97">
        <v>25</v>
      </c>
      <c r="E5" s="98" t="s">
        <v>157</v>
      </c>
    </row>
    <row r="6" spans="1:5">
      <c r="A6" s="99" t="s">
        <v>132</v>
      </c>
      <c r="B6" s="97" t="s">
        <v>133</v>
      </c>
      <c r="C6" s="97" t="s">
        <v>134</v>
      </c>
      <c r="D6" s="97">
        <v>15</v>
      </c>
      <c r="E6" s="98" t="s">
        <v>157</v>
      </c>
    </row>
    <row r="7" spans="1:5">
      <c r="A7" s="99" t="s">
        <v>135</v>
      </c>
      <c r="B7" s="97" t="s">
        <v>136</v>
      </c>
      <c r="C7" s="97" t="s">
        <v>137</v>
      </c>
      <c r="D7" s="98" t="s">
        <v>138</v>
      </c>
      <c r="E7" s="98" t="s">
        <v>139</v>
      </c>
    </row>
    <row r="8" spans="1:5">
      <c r="A8" s="99" t="s">
        <v>142</v>
      </c>
      <c r="B8" s="97" t="s">
        <v>141</v>
      </c>
      <c r="C8" s="97" t="s">
        <v>140</v>
      </c>
      <c r="D8" s="97">
        <v>40</v>
      </c>
      <c r="E8" s="98" t="s">
        <v>157</v>
      </c>
    </row>
    <row r="9" spans="1:5">
      <c r="A9" s="99" t="s">
        <v>143</v>
      </c>
      <c r="B9" s="97" t="s">
        <v>144</v>
      </c>
      <c r="C9" s="97" t="s">
        <v>140</v>
      </c>
      <c r="D9" s="97">
        <v>40</v>
      </c>
      <c r="E9" s="98" t="s">
        <v>157</v>
      </c>
    </row>
    <row r="10" spans="1:5">
      <c r="A10" s="99" t="s">
        <v>145</v>
      </c>
      <c r="B10" s="97" t="s">
        <v>146</v>
      </c>
      <c r="C10" s="97" t="s">
        <v>147</v>
      </c>
      <c r="D10" s="97">
        <v>60</v>
      </c>
      <c r="E10" s="98" t="s">
        <v>157</v>
      </c>
    </row>
    <row r="11" spans="1:5">
      <c r="A11" s="99" t="s">
        <v>148</v>
      </c>
      <c r="B11" s="97" t="s">
        <v>149</v>
      </c>
      <c r="C11" s="97" t="s">
        <v>137</v>
      </c>
      <c r="D11" s="97">
        <v>20</v>
      </c>
      <c r="E11" s="98" t="s">
        <v>139</v>
      </c>
    </row>
    <row r="12" spans="1:5">
      <c r="A12" s="99" t="s">
        <v>150</v>
      </c>
      <c r="B12" s="97" t="s">
        <v>151</v>
      </c>
      <c r="C12" s="97" t="s">
        <v>147</v>
      </c>
      <c r="D12" s="97">
        <v>25</v>
      </c>
      <c r="E12" s="98" t="s">
        <v>152</v>
      </c>
    </row>
    <row r="13" spans="1:5">
      <c r="A13" s="99" t="s">
        <v>153</v>
      </c>
      <c r="B13" s="97" t="s">
        <v>154</v>
      </c>
      <c r="C13" s="97" t="s">
        <v>140</v>
      </c>
      <c r="D13" s="97">
        <v>12</v>
      </c>
      <c r="E13" s="98" t="s">
        <v>139</v>
      </c>
    </row>
    <row r="14" spans="1:5">
      <c r="A14" s="99" t="s">
        <v>155</v>
      </c>
      <c r="B14" s="97" t="s">
        <v>156</v>
      </c>
      <c r="C14" s="97" t="s">
        <v>137</v>
      </c>
      <c r="D14" s="97">
        <v>10</v>
      </c>
      <c r="E14" s="98" t="s">
        <v>157</v>
      </c>
    </row>
    <row r="15" spans="1:5">
      <c r="A15" s="99" t="s">
        <v>158</v>
      </c>
      <c r="B15" s="97" t="s">
        <v>159</v>
      </c>
      <c r="C15" s="97" t="s">
        <v>160</v>
      </c>
      <c r="D15" s="97">
        <v>12</v>
      </c>
      <c r="E15" s="98" t="s">
        <v>157</v>
      </c>
    </row>
    <row r="16" spans="1:5">
      <c r="A16" s="99" t="s">
        <v>161</v>
      </c>
      <c r="B16" s="97" t="s">
        <v>162</v>
      </c>
      <c r="C16" s="97" t="s">
        <v>140</v>
      </c>
      <c r="D16" s="97">
        <v>15</v>
      </c>
      <c r="E16" s="98" t="s">
        <v>157</v>
      </c>
    </row>
    <row r="17" spans="1:5">
      <c r="A17" s="99" t="s">
        <v>163</v>
      </c>
      <c r="B17" s="97" t="s">
        <v>164</v>
      </c>
      <c r="C17" s="97" t="s">
        <v>165</v>
      </c>
      <c r="D17" s="97">
        <v>15</v>
      </c>
      <c r="E17" s="98" t="s">
        <v>139</v>
      </c>
    </row>
    <row r="18" spans="1:5">
      <c r="A18" s="99" t="s">
        <v>166</v>
      </c>
      <c r="B18" s="97" t="s">
        <v>167</v>
      </c>
      <c r="C18" s="97" t="s">
        <v>140</v>
      </c>
      <c r="D18" s="97">
        <v>12</v>
      </c>
      <c r="E18" s="98" t="s">
        <v>157</v>
      </c>
    </row>
    <row r="19" spans="1:5">
      <c r="A19" s="99" t="s">
        <v>169</v>
      </c>
      <c r="B19" s="97" t="s">
        <v>170</v>
      </c>
      <c r="C19" s="97" t="s">
        <v>137</v>
      </c>
      <c r="D19" s="97">
        <v>15</v>
      </c>
      <c r="E19" s="98" t="s">
        <v>139</v>
      </c>
    </row>
    <row r="20" spans="1:5">
      <c r="A20" s="99" t="s">
        <v>171</v>
      </c>
      <c r="B20" s="97" t="s">
        <v>172</v>
      </c>
      <c r="C20" s="97" t="s">
        <v>137</v>
      </c>
      <c r="D20" s="97">
        <v>12</v>
      </c>
      <c r="E20" s="98" t="s">
        <v>139</v>
      </c>
    </row>
    <row r="21" spans="1:5">
      <c r="A21" s="99" t="s">
        <v>173</v>
      </c>
      <c r="B21" s="97" t="s">
        <v>174</v>
      </c>
      <c r="C21" s="97" t="s">
        <v>147</v>
      </c>
      <c r="D21" s="97">
        <v>15</v>
      </c>
      <c r="E21" s="98" t="s">
        <v>139</v>
      </c>
    </row>
    <row r="22" spans="1:5">
      <c r="A22" s="99" t="s">
        <v>175</v>
      </c>
      <c r="B22" s="97" t="s">
        <v>176</v>
      </c>
      <c r="C22" s="97" t="s">
        <v>177</v>
      </c>
      <c r="D22" s="97">
        <v>10</v>
      </c>
      <c r="E22" s="98" t="s">
        <v>139</v>
      </c>
    </row>
    <row r="23" spans="1:5">
      <c r="A23" s="99" t="s">
        <v>178</v>
      </c>
      <c r="B23" s="97" t="s">
        <v>179</v>
      </c>
      <c r="C23" s="97" t="s">
        <v>177</v>
      </c>
      <c r="D23" s="97">
        <v>12</v>
      </c>
      <c r="E23" s="98" t="s">
        <v>139</v>
      </c>
    </row>
    <row r="24" spans="1:5">
      <c r="A24" s="99" t="s">
        <v>180</v>
      </c>
      <c r="B24" s="97" t="s">
        <v>181</v>
      </c>
      <c r="C24" s="97" t="s">
        <v>160</v>
      </c>
      <c r="D24" s="97">
        <v>60</v>
      </c>
      <c r="E24" s="98" t="s">
        <v>139</v>
      </c>
    </row>
    <row r="25" spans="1:5">
      <c r="A25" s="99" t="s">
        <v>182</v>
      </c>
      <c r="B25" s="97" t="s">
        <v>183</v>
      </c>
      <c r="C25" s="97" t="s">
        <v>160</v>
      </c>
      <c r="D25" s="97">
        <v>40</v>
      </c>
      <c r="E25" s="98" t="s">
        <v>139</v>
      </c>
    </row>
    <row r="26" spans="1:5">
      <c r="A26" s="92" t="s">
        <v>120</v>
      </c>
      <c r="B26" s="93"/>
      <c r="C26" s="93"/>
      <c r="D26" s="93"/>
      <c r="E26" s="94"/>
    </row>
    <row r="27" spans="1:5">
      <c r="A27" s="97" t="s">
        <v>184</v>
      </c>
      <c r="B27" s="97" t="s">
        <v>185</v>
      </c>
      <c r="C27" s="97"/>
      <c r="D27" s="97">
        <v>20</v>
      </c>
      <c r="E27" s="98" t="s">
        <v>126</v>
      </c>
    </row>
    <row r="28" spans="1:5">
      <c r="A28" s="97" t="s">
        <v>186</v>
      </c>
      <c r="B28" s="97" t="s">
        <v>187</v>
      </c>
      <c r="C28" s="97"/>
      <c r="D28" s="97">
        <v>15</v>
      </c>
      <c r="E28" s="98" t="s">
        <v>126</v>
      </c>
    </row>
    <row r="29" spans="1:5">
      <c r="A29" s="97" t="s">
        <v>188</v>
      </c>
      <c r="B29" s="97" t="s">
        <v>189</v>
      </c>
      <c r="C29" s="97"/>
      <c r="D29" s="97">
        <v>20</v>
      </c>
      <c r="E29" s="98" t="s">
        <v>152</v>
      </c>
    </row>
    <row r="30" spans="1:5">
      <c r="A30" s="97" t="s">
        <v>190</v>
      </c>
      <c r="B30" s="97" t="s">
        <v>191</v>
      </c>
      <c r="C30" s="97"/>
      <c r="D30" s="97">
        <v>20</v>
      </c>
      <c r="E30" s="98" t="s">
        <v>152</v>
      </c>
    </row>
    <row r="31" spans="1:5">
      <c r="A31" s="97" t="s">
        <v>192</v>
      </c>
      <c r="B31" s="97" t="s">
        <v>193</v>
      </c>
      <c r="C31" s="97"/>
      <c r="D31" s="97">
        <v>20</v>
      </c>
      <c r="E31" s="98" t="s">
        <v>126</v>
      </c>
    </row>
  </sheetData>
  <phoneticPr fontId="10" type="noConversion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KRYCÍ LIST</vt:lpstr>
      <vt:lpstr>CN realizace</vt:lpstr>
      <vt:lpstr>CN Inventarizace (2)</vt:lpstr>
      <vt:lpstr>Inventarizace</vt:lpstr>
      <vt:lpstr>VV</vt:lpstr>
      <vt:lpstr>rostliny střecha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Pavlíčková</dc:creator>
  <cp:lastModifiedBy>Mketa</cp:lastModifiedBy>
  <cp:lastPrinted>2015-06-08T08:08:54Z</cp:lastPrinted>
  <dcterms:created xsi:type="dcterms:W3CDTF">2012-03-15T14:13:34Z</dcterms:created>
  <dcterms:modified xsi:type="dcterms:W3CDTF">2015-06-08T08:17:30Z</dcterms:modified>
</cp:coreProperties>
</file>